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5\Белкамнефть\290925 КС 2\"/>
    </mc:Choice>
  </mc:AlternateContent>
  <xr:revisionPtr revIDLastSave="0" documentId="13_ncr:1_{85E20B4A-F3AD-44B1-B401-E03523B9BB9B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9" i="1" l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F48" i="1" l="1"/>
  <c r="H48" i="1" s="1"/>
  <c r="F47" i="1"/>
  <c r="H47" i="1" s="1"/>
  <c r="F79" i="1" l="1"/>
  <c r="H79" i="1" s="1"/>
  <c r="F78" i="1"/>
  <c r="H78" i="1" s="1"/>
  <c r="F77" i="1"/>
  <c r="H77" i="1" s="1"/>
  <c r="F76" i="1"/>
  <c r="H76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9" i="1"/>
  <c r="H69" i="1" s="1"/>
  <c r="F68" i="1"/>
  <c r="H68" i="1" s="1"/>
  <c r="F67" i="1"/>
  <c r="H67" i="1" s="1"/>
  <c r="F66" i="1"/>
  <c r="H66" i="1" s="1"/>
  <c r="F65" i="1"/>
  <c r="H65" i="1" s="1"/>
  <c r="F64" i="1"/>
  <c r="H64" i="1" s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</calcChain>
</file>

<file path=xl/sharedStrings.xml><?xml version="1.0" encoding="utf-8"?>
<sst xmlns="http://schemas.openxmlformats.org/spreadsheetml/2006/main" count="550" uniqueCount="331">
  <si>
    <t>Приложение 4 (тендер 2025г.)</t>
  </si>
  <si>
    <t>Ведомость поставки материалов/оборудования по тендеру</t>
  </si>
  <si>
    <t>Дефектная ведомость  № 01-2026-4.31 от "17" марта</t>
  </si>
  <si>
    <t>№ Документа</t>
  </si>
  <si>
    <t>197</t>
  </si>
  <si>
    <t>№ п/п</t>
  </si>
  <si>
    <t>Наименование материалов/оборудования</t>
  </si>
  <si>
    <t>ед. изм</t>
  </si>
  <si>
    <t>Цена за единицу руб. без НДС</t>
  </si>
  <si>
    <t>Цена за единицу руб. без НДС с учетом доставки</t>
  </si>
  <si>
    <t>Цена за единицу руб. с НДС с учетом доставки</t>
  </si>
  <si>
    <t>Кол-во ВСЕГО</t>
  </si>
  <si>
    <t>Сумма руб. с НДС с учетом доставки</t>
  </si>
  <si>
    <t>Приобретение материалов/ оборудования</t>
  </si>
  <si>
    <t>Наличие у Заказчика (кол-во)</t>
  </si>
  <si>
    <t>Сроки поставки</t>
  </si>
  <si>
    <t>Проект</t>
  </si>
  <si>
    <t>Код НСИ</t>
  </si>
  <si>
    <t>Код ТМЦ</t>
  </si>
  <si>
    <t>ТМЦ</t>
  </si>
  <si>
    <t>Кол-во</t>
  </si>
  <si>
    <t>ЕИ</t>
  </si>
  <si>
    <t>Приме-чание</t>
  </si>
  <si>
    <t>Резерви-рование</t>
  </si>
  <si>
    <t>Поз.</t>
  </si>
  <si>
    <t>Тех. заявка</t>
  </si>
  <si>
    <t>Заявка</t>
  </si>
  <si>
    <t>Поз</t>
  </si>
  <si>
    <t>Заказчиком (кол-во)</t>
  </si>
  <si>
    <t>Подрядчиком (кол-во)</t>
  </si>
  <si>
    <t>4.31 РЕЗЕРВУАР 5000 КУБ.М, инв.№ 4526521007 УКПН Ашит (№6)(ДВ № 01-2026-4.31 от "17" марта 2025 г.)</t>
  </si>
  <si>
    <t>Лист металлический 4x1500x6000 ст.09Г2С ГОСТ 19903-15</t>
  </si>
  <si>
    <t>т</t>
  </si>
  <si>
    <t>ЮКБ00051434</t>
  </si>
  <si>
    <t>1100083703</t>
  </si>
  <si>
    <t>Лист 4x1500x6000 ст.3 ГОСТ 19903-15</t>
  </si>
  <si>
    <t>Т</t>
  </si>
  <si>
    <t>0000144386</t>
  </si>
  <si>
    <t>1400020101</t>
  </si>
  <si>
    <t>00010</t>
  </si>
  <si>
    <t>Лист металлический 8x1500x6000 ст.20 ГОСТ 19903-15</t>
  </si>
  <si>
    <t>ЮКБ00051558</t>
  </si>
  <si>
    <t>1100082670</t>
  </si>
  <si>
    <t>Лист 8x1500x6000 ст.20 ГОСТ 19903-15</t>
  </si>
  <si>
    <t>00020</t>
  </si>
  <si>
    <t>Уголок металлический 75x8 ст.Ст3 ГОСТ 8509-93</t>
  </si>
  <si>
    <t>ЮКБ00062827</t>
  </si>
  <si>
    <t>1100085656</t>
  </si>
  <si>
    <t>Уголок 75x8 ст.3 ГОСТ 8509-93</t>
  </si>
  <si>
    <t>00030</t>
  </si>
  <si>
    <t>Уголок металлический 90x7 ст.Ст3 ГОСТ 8509-93</t>
  </si>
  <si>
    <t>ЮКБ00050902</t>
  </si>
  <si>
    <t>1100083057</t>
  </si>
  <si>
    <t>Уголок метал. 90x7 ст.3 ГОСТ 8509-93</t>
  </si>
  <si>
    <t>00040</t>
  </si>
  <si>
    <t>Швеллер 16П ст.С245</t>
  </si>
  <si>
    <t>ЮКБ00097656</t>
  </si>
  <si>
    <t>1100082120</t>
  </si>
  <si>
    <t>Швеллер 16П С245 (Ст3пс5, Ст3сп5)</t>
  </si>
  <si>
    <t>00050</t>
  </si>
  <si>
    <t>Бобышка БП-М30x1.5-55 Ст.20</t>
  </si>
  <si>
    <t>шт</t>
  </si>
  <si>
    <t>ЮКБ00097048</t>
  </si>
  <si>
    <t>1100081880</t>
  </si>
  <si>
    <t>Бобышка БП-М30x1.5-55 Ст.20</t>
  </si>
  <si>
    <t>ШТ</t>
  </si>
  <si>
    <t>00060</t>
  </si>
  <si>
    <t>Швеллер 12 ст.С245</t>
  </si>
  <si>
    <t>ЮКБ00112526</t>
  </si>
  <si>
    <t>1100086922</t>
  </si>
  <si>
    <t>Швеллер 12 ст.С245</t>
  </si>
  <si>
    <t>00070</t>
  </si>
  <si>
    <t>Труба металлическая 57x4 ст.20 В ГОСТ 8732-78</t>
  </si>
  <si>
    <t>ЮКБ00032290</t>
  </si>
  <si>
    <t>1100012544</t>
  </si>
  <si>
    <t>Труба 57x4 ст.20 В ГОСТ 8732-78</t>
  </si>
  <si>
    <t>Уголок металлический 50x5 ст.3 ГОСТ 8509-93</t>
  </si>
  <si>
    <t>ЮКБ00050891</t>
  </si>
  <si>
    <t>1100080402</t>
  </si>
  <si>
    <t>Уголок металл. 50x5 ст.3 ГОСТ 8509-93</t>
  </si>
  <si>
    <t>Уголок металлический 75x6 ст.С245 ГОСТ 27772-15</t>
  </si>
  <si>
    <t>ЮКБ00112528</t>
  </si>
  <si>
    <t>1100086914</t>
  </si>
  <si>
    <t>Уголок металлический 75x6 ст.С245</t>
  </si>
  <si>
    <t>00080</t>
  </si>
  <si>
    <t>Лист просечно-вытяжной 406-1200x2500 ст.3 ТУ</t>
  </si>
  <si>
    <t>ЮКБ00112162</t>
  </si>
  <si>
    <t>1100086781</t>
  </si>
  <si>
    <t>Лист просечно-вытяжной 406-1200x2500</t>
  </si>
  <si>
    <t>00090</t>
  </si>
  <si>
    <t>Лист металлический 4x1500x6000 ст.Ст3 ГОСТ 19903-15</t>
  </si>
  <si>
    <t>Лист металлический 6x1500x6000 ст.Ст3 ГОСТ 19903-15</t>
  </si>
  <si>
    <t>ЮКБ00051423</t>
  </si>
  <si>
    <t>1100084465</t>
  </si>
  <si>
    <t>Лист 6x1500x6000 ст.3 ГОСТ 19903-15</t>
  </si>
  <si>
    <t>00100</t>
  </si>
  <si>
    <t>Лист металлический 10x1500x6000 ст.Ст3 ГОСТ 19903-15</t>
  </si>
  <si>
    <t>ЮКБ00051391</t>
  </si>
  <si>
    <t>1100084293</t>
  </si>
  <si>
    <t>Лист 10x1500x6000 ст.3 ГОСТ 19903-15</t>
  </si>
  <si>
    <t>Пруток арматурный AI (A240) 16 ст.Ст3 ГОСТ 5781-82</t>
  </si>
  <si>
    <t>ЮКБ00051327</t>
  </si>
  <si>
    <t>1100083309</t>
  </si>
  <si>
    <t>Пруток AI (A240) 16 ст.3 ГОСТ 5781-82</t>
  </si>
  <si>
    <t>00110</t>
  </si>
  <si>
    <t>Труба металлическая 25x2,5 ст.20 В без покрытия ГОСТ 8734-75</t>
  </si>
  <si>
    <t>ЮКБ00105349</t>
  </si>
  <si>
    <t>1100037751</t>
  </si>
  <si>
    <t>Труба 25x2,5 ст.20 В ГОСТ 8734-75</t>
  </si>
  <si>
    <t>00120</t>
  </si>
  <si>
    <t>Люк световой ЛС-500</t>
  </si>
  <si>
    <t>ЮКБ00097052</t>
  </si>
  <si>
    <t>1100041879</t>
  </si>
  <si>
    <t>Люк световой ЛС-500</t>
  </si>
  <si>
    <t>00130</t>
  </si>
  <si>
    <t>Люк замерный ЛЗ-150 УХЛ1 с КОФ</t>
  </si>
  <si>
    <t>компл</t>
  </si>
  <si>
    <t>ЮКБ00101344</t>
  </si>
  <si>
    <t>1100083226</t>
  </si>
  <si>
    <t>Люк замерный ЛЗ-150 УХЛ1 с КОФ</t>
  </si>
  <si>
    <t>КМП</t>
  </si>
  <si>
    <t>00140</t>
  </si>
  <si>
    <t>Труба металлическая 159x6 ст.20 В ГОСТ 8732-78</t>
  </si>
  <si>
    <t>ЮКБ00031996</t>
  </si>
  <si>
    <t>1100012536</t>
  </si>
  <si>
    <t>Труба 159x6 ст.20 В ГОСТ 8732-78</t>
  </si>
  <si>
    <t>Фланец плоский 1-150-10 ст.20-IV без компл. ГОСТ 33259-15</t>
  </si>
  <si>
    <t>ЮКБ00100337</t>
  </si>
  <si>
    <t>1100082914</t>
  </si>
  <si>
    <t>Фланец 1-150-10 ст.20-IV ГОСТ 33259-15</t>
  </si>
  <si>
    <t>00150</t>
  </si>
  <si>
    <t>Труба металлическая 114x6 ст.20 В ГОСТ 8732-78</t>
  </si>
  <si>
    <t>ЮКБ00032003</t>
  </si>
  <si>
    <t>1100000346</t>
  </si>
  <si>
    <t>ТРУБА 114Х6 ГОСТ 8731-74, 8732-78</t>
  </si>
  <si>
    <t>00160</t>
  </si>
  <si>
    <t>Труба металлическая 219x6 ст.20 В ГОСТ 8732-78</t>
  </si>
  <si>
    <t>ЮКБ00031998</t>
  </si>
  <si>
    <t>1100080424</t>
  </si>
  <si>
    <t>Труба металл. 219x6 ст.20 В ГОСТ 8732-78</t>
  </si>
  <si>
    <t>00170</t>
  </si>
  <si>
    <t>Труба металлическая 377x8 ст.20 В без покрытия ГОСТ 10704-91</t>
  </si>
  <si>
    <t>ЮКБ00032259</t>
  </si>
  <si>
    <t>1100084233</t>
  </si>
  <si>
    <t>Труба 377x8 ст.20 В ГОСТ 10704-91</t>
  </si>
  <si>
    <t>ГЕНЕРАТОР ПЕНЫ СРЕДНЕЙ КРАТНОСТИ ГПСС 2000А 1050X560</t>
  </si>
  <si>
    <t>оборудование</t>
  </si>
  <si>
    <t>ЮКБ00090215</t>
  </si>
  <si>
    <t>5000001552</t>
  </si>
  <si>
    <t>Генератор пены ГПСС-2000</t>
  </si>
  <si>
    <t>Клапан дыхательный КДС-3000/350 УХЛ1 КОФ, прокладки, шпильки, гайки</t>
  </si>
  <si>
    <t>ЮКБ00101264</t>
  </si>
  <si>
    <t>1100083204</t>
  </si>
  <si>
    <t>Клапан КДС-3000/350 УХЛ1 с КОФ</t>
  </si>
  <si>
    <t>00180</t>
  </si>
  <si>
    <t>Задвижка 200-16 30с41нж ст.20Л КОФ, шпильки, гайки, прокладки кл.A У1 ручная</t>
  </si>
  <si>
    <t>ЮКБ00033657</t>
  </si>
  <si>
    <t>1100081774</t>
  </si>
  <si>
    <t>Задвижка 200-16 30с41нж 20Л КОФ кл.A У1</t>
  </si>
  <si>
    <t>00190</t>
  </si>
  <si>
    <t>Задвижка 400-16 30с41нж ст.20Л КОФ, шпильки, гайки, прокладки кл.A У1 ручная</t>
  </si>
  <si>
    <t>ЮКБ00103291</t>
  </si>
  <si>
    <t>1100053444</t>
  </si>
  <si>
    <t>Задвижка 400-16 30с41нж 20Л КОФ кл.A У1</t>
  </si>
  <si>
    <t>00200</t>
  </si>
  <si>
    <t>Лист металлический 6x1500x6000 ст.20 ГОСТ 19903-15</t>
  </si>
  <si>
    <t>ЮКБ00072881</t>
  </si>
  <si>
    <t>1100084240</t>
  </si>
  <si>
    <t>Лист металл. 6x1500x6000 ст.20</t>
  </si>
  <si>
    <t>00210</t>
  </si>
  <si>
    <t>Труба металлическая 426x9 ст.20 В ГОСТ 8732-78</t>
  </si>
  <si>
    <t>ЮКБ00032134</t>
  </si>
  <si>
    <t>1100055934</t>
  </si>
  <si>
    <t>Труба БШГД 426x9 ст.20 В ГОСТ 8732-78</t>
  </si>
  <si>
    <t>00220</t>
  </si>
  <si>
    <t>Лист металлический 8x1500x6000 ст.С245 ГОСТ 27772-15</t>
  </si>
  <si>
    <t>ЮКБ00112534</t>
  </si>
  <si>
    <t>1100086918</t>
  </si>
  <si>
    <t>Лист 8x1500x6000 ст.С245 ГОСТ 27772-2015</t>
  </si>
  <si>
    <t>00230</t>
  </si>
  <si>
    <t>Отвод П 90-426x10 ст.09Г2С</t>
  </si>
  <si>
    <t>ЮКБ00043790</t>
  </si>
  <si>
    <t>1100086905</t>
  </si>
  <si>
    <t>Отвод П 90-426x10 ст.09Г2С</t>
  </si>
  <si>
    <t>00240</t>
  </si>
  <si>
    <t>Тройник П 426x10-426x10 ст.20</t>
  </si>
  <si>
    <t>ЮКБ00048265</t>
  </si>
  <si>
    <t>1100083229</t>
  </si>
  <si>
    <t>Тройник П 426x10 ст.20</t>
  </si>
  <si>
    <t>00250</t>
  </si>
  <si>
    <t>ОТВОД КРУТОИЗОГНУТЫЙ 90 ГРАДУСОВ 219Х10 ГОСТ 17375-83</t>
  </si>
  <si>
    <t>ЮКБ00043911</t>
  </si>
  <si>
    <t>1100081973</t>
  </si>
  <si>
    <t>Отвод П 90-219x10 ст.20</t>
  </si>
  <si>
    <t>00260</t>
  </si>
  <si>
    <t>ТРУБА ГОРЯЧЕКАТАННАЯ СТ.20 73Х6 ГОСТ 8732-78</t>
  </si>
  <si>
    <t>ЮКБ00075356</t>
  </si>
  <si>
    <t>1100076849</t>
  </si>
  <si>
    <t>ТРУБА ГОРЯЧЕКАТАННАЯ СТ.20 73Х6 8732-78</t>
  </si>
  <si>
    <t>00270</t>
  </si>
  <si>
    <t>Извещатель пожарный тепловой ИП101 Гранат-МД</t>
  </si>
  <si>
    <t>ЮКБ00053473</t>
  </si>
  <si>
    <t>1100081845</t>
  </si>
  <si>
    <t>Извещатель пожарный ИП101 Гранат-МД</t>
  </si>
  <si>
    <t>00280</t>
  </si>
  <si>
    <t>Труба металлопластиковая 26x3 Pex/Al/Plex</t>
  </si>
  <si>
    <t>м</t>
  </si>
  <si>
    <t>ЮКБ00068749</t>
  </si>
  <si>
    <t>1100081838</t>
  </si>
  <si>
    <t>Труба металлопласт. 26x3 Pex/Al/Plex</t>
  </si>
  <si>
    <t>М</t>
  </si>
  <si>
    <t>00310</t>
  </si>
  <si>
    <t>Труба металлопластиковая 20x2 Pex/Al/Pex</t>
  </si>
  <si>
    <t>ЮКБ00068670</t>
  </si>
  <si>
    <t>1100081836</t>
  </si>
  <si>
    <t>Труба металлопласт. 20x2 Pex/Al/Pex</t>
  </si>
  <si>
    <t>00320</t>
  </si>
  <si>
    <t>Провод электрический ПуГВ 1х6-0,66 желто-зеленый</t>
  </si>
  <si>
    <t>ЮКБ00040549</t>
  </si>
  <si>
    <t>1100080937</t>
  </si>
  <si>
    <t>Провод электрич. ПуГВ 1х6-0,66 желт-зел</t>
  </si>
  <si>
    <t>Болт шестигранный 1 М16x6gx60 ст. оцинк. гайка, шайба ГОСТ 15589-70</t>
  </si>
  <si>
    <t>Бетон БСМ B15 П3 F75 W6 ГОСТ 7473-10</t>
  </si>
  <si>
    <t>м3</t>
  </si>
  <si>
    <t>ЮКБ00088320</t>
  </si>
  <si>
    <t>1100080415</t>
  </si>
  <si>
    <t>БЕТОН МЕЛКОЗЕРНИСТЫЙ БСМ В15 П3 F75</t>
  </si>
  <si>
    <t>М3</t>
  </si>
  <si>
    <t>00330</t>
  </si>
  <si>
    <t>Доска обрезная 40x150x6000</t>
  </si>
  <si>
    <t>Песок карьерный ГОСТ 8736-14</t>
  </si>
  <si>
    <t>ЮКБ00033373</t>
  </si>
  <si>
    <t>1100085482</t>
  </si>
  <si>
    <t>Песок карьерный ГОСТ 8736-14</t>
  </si>
  <si>
    <t>00340</t>
  </si>
  <si>
    <t>Щебень известковый 20...40 М600</t>
  </si>
  <si>
    <t>ЮКБ00039027</t>
  </si>
  <si>
    <t>1100044673</t>
  </si>
  <si>
    <t>Щебень известковый 20...40 М600</t>
  </si>
  <si>
    <t>00350</t>
  </si>
  <si>
    <t>Арматура диам.5мм, Вр-I</t>
  </si>
  <si>
    <t>кг</t>
  </si>
  <si>
    <t>ЮКБ00076928</t>
  </si>
  <si>
    <t>1100080721</t>
  </si>
  <si>
    <t>Проволока вязальная 3-О-Ч ГОСТ 3282-74</t>
  </si>
  <si>
    <t>КГ</t>
  </si>
  <si>
    <t>00360</t>
  </si>
  <si>
    <t>Порошок абразивный купершлак 0.5-2.5 мм ТУ 38.32.29-002-13418882-2016</t>
  </si>
  <si>
    <t>ЮКБ00056341</t>
  </si>
  <si>
    <t>1100080493</t>
  </si>
  <si>
    <t>Порошок абразивный купершлак 0.5-2.5 мм</t>
  </si>
  <si>
    <t>00370</t>
  </si>
  <si>
    <t>Покрытие WG-Weleforce часть А (база)</t>
  </si>
  <si>
    <t>л</t>
  </si>
  <si>
    <t>ЮКБ00094449</t>
  </si>
  <si>
    <t>1100080214</t>
  </si>
  <si>
    <t>Покрытие защитное Weleforce CompA серое</t>
  </si>
  <si>
    <t>Л</t>
  </si>
  <si>
    <t>00380</t>
  </si>
  <si>
    <t>Покрытие WG-Weleforce часть Б (отвердитель)</t>
  </si>
  <si>
    <t>ЮКБ00094517</t>
  </si>
  <si>
    <t>1100080215</t>
  </si>
  <si>
    <t>Отвердитель Weleforce CompB</t>
  </si>
  <si>
    <t>00390</t>
  </si>
  <si>
    <t>Разбавитель WG-Велетиннер ЕР</t>
  </si>
  <si>
    <t>ЮКБ00094450</t>
  </si>
  <si>
    <t>1100080213</t>
  </si>
  <si>
    <t>Разбавитель Welethinner EP</t>
  </si>
  <si>
    <t>00400</t>
  </si>
  <si>
    <t>Покрытие SigmaFast 278</t>
  </si>
  <si>
    <t>ЮКБ00096986</t>
  </si>
  <si>
    <t>1100081792</t>
  </si>
  <si>
    <t>Покрытие SigmaFast 278 серый А (база)</t>
  </si>
  <si>
    <t>00410</t>
  </si>
  <si>
    <t>Отвердитель SigmaFast 278 комп.Б</t>
  </si>
  <si>
    <t>ЮКБ00096987</t>
  </si>
  <si>
    <t>1100081787</t>
  </si>
  <si>
    <t>Отвердитель SigmaFast 278 (компонент Б)</t>
  </si>
  <si>
    <t>00420</t>
  </si>
  <si>
    <t>Растворитель Thinner 91-92</t>
  </si>
  <si>
    <t>ЮКБ00097106</t>
  </si>
  <si>
    <t>1100081892</t>
  </si>
  <si>
    <t>Разбавитель Sigma Thinner 91-92</t>
  </si>
  <si>
    <t>00430</t>
  </si>
  <si>
    <t>Покрытие SigmaDur 520 белый</t>
  </si>
  <si>
    <t>ЮКБ00096985</t>
  </si>
  <si>
    <t>1100081788</t>
  </si>
  <si>
    <t>Покрытие SigmaDur 520 белый А (база)</t>
  </si>
  <si>
    <t>00440</t>
  </si>
  <si>
    <t>Растворитель Thinner 21-06</t>
  </si>
  <si>
    <t>ЮКБ00096895</t>
  </si>
  <si>
    <t>1100081854</t>
  </si>
  <si>
    <t>Разбавитель Sigma Thinner 21-06</t>
  </si>
  <si>
    <t>00450</t>
  </si>
  <si>
    <t>Трафарет "РВС №6"</t>
  </si>
  <si>
    <t>Трафарет "Огнеопасно"</t>
  </si>
  <si>
    <t>Трафарет "Нефтиса - БелкамНефть"</t>
  </si>
  <si>
    <t>Растворитель Р-646</t>
  </si>
  <si>
    <t>ЮКБ00045873</t>
  </si>
  <si>
    <t>1100008660</t>
  </si>
  <si>
    <t>Растворитель 646</t>
  </si>
  <si>
    <t>00460</t>
  </si>
  <si>
    <t>Краска масляная МА-15</t>
  </si>
  <si>
    <t>Покрытие SigmaDur 520 черный</t>
  </si>
  <si>
    <t>ЮКБ00097035</t>
  </si>
  <si>
    <t>1100081853</t>
  </si>
  <si>
    <t>Покрытие SigmaDur 520 чёрный А (база)</t>
  </si>
  <si>
    <t>00470</t>
  </si>
  <si>
    <t>Покрытие SigmaDur 520 желтый</t>
  </si>
  <si>
    <t>ЮКБ00096984</t>
  </si>
  <si>
    <t>1100081789</t>
  </si>
  <si>
    <t>Покрытие SigmaDur 520 жёлтый А (база)</t>
  </si>
  <si>
    <t>00480</t>
  </si>
  <si>
    <t>Покрытие SigmaDur 520 красный</t>
  </si>
  <si>
    <t>ЮКБ00096926</t>
  </si>
  <si>
    <t>1100081790</t>
  </si>
  <si>
    <t>Покрытие SigmaDur 520 красный А (база)</t>
  </si>
  <si>
    <t>00490</t>
  </si>
  <si>
    <t>Отвердитель SigmaDur 520 комп.Б</t>
  </si>
  <si>
    <t>ЮКБ00096913</t>
  </si>
  <si>
    <t>1100081777</t>
  </si>
  <si>
    <t>Отвердитель SigmaDur 520 (компонент Б)</t>
  </si>
  <si>
    <t>00500</t>
  </si>
  <si>
    <t xml:space="preserve">Примечание: </t>
  </si>
  <si>
    <t>1. Приобретенные материалы Заказчиком выдаются Подрядчику по давальческой схеме.</t>
  </si>
  <si>
    <t>2. При составлении сметной документации количество материалов необходимо учитывать с коэффициентом расхода, согласно сметных норм.</t>
  </si>
  <si>
    <t xml:space="preserve">3. Стоимость материалов, указанная в данном приложении не учитывает  затраты ПОДРЯДЧИКА по доставке материалов от склада до объекта, кроме инертных материалов.  </t>
  </si>
  <si>
    <t>4. Перед закупом материалов, указанных в приложении 4 в столбце №10 ("Приобретение материалов/ оборудования Подрядчиком"), Подрядчик обязан запросить наличие данных материалов в свободных остатках Заказчика (в ОКО УКС АО "Белкамнефть" им. А.А. Волкова.) и получить их, в случае наличия, на основании соответствующего письма УКС АО "Белкамнефть" им. А.А. Волкова.</t>
  </si>
  <si>
    <t>Датчик уровня  ультразвуковой ДУУ4МА-ДУУ2М-10-0-12,30-2,0-ОМ1,5  В КОМПЛЕКТЕ С БСД4</t>
  </si>
  <si>
    <t>СИГНАЛИЗАТОР УРОВНЯ СУР-8 ИСП.1 В СОСТАВЕ: ДАТЧИК ПОЛОЖЕНИЯ УРОВНЯ ДПУ8-2,2-2,0-ОМ1,5 (ПОПЛАВОК ТИП II), ПВС8-D</t>
  </si>
  <si>
    <r>
      <t>Выполнение строительно-монтажных работ по капитальному ремонту объекта "РЕЗЕРВУАР 5000 КУБ.М УКПН Ашит</t>
    </r>
    <r>
      <rPr>
        <b/>
        <strike/>
        <u/>
        <sz val="13"/>
        <rFont val="Times New Roman"/>
        <family val="1"/>
        <charset val="204"/>
      </rPr>
      <t xml:space="preserve"> </t>
    </r>
    <r>
      <rPr>
        <b/>
        <u/>
        <sz val="13"/>
        <rFont val="Times New Roman"/>
        <family val="1"/>
        <charset val="204"/>
      </rPr>
      <t>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</si>
</sst>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;@"/>
    <numFmt numFmtId="165" formatCode="#,##0.00_ ;\-#,##0.00\ "/>
    <numFmt numFmtId="166" formatCode="#,##0.000_ ;\-#,##0.000\ "/>
  </numFmts>
  <fonts count="13" x14ac:knownFonts="1">
    <font>
      <sz val="10"/>
      <name val="Arial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trike/>
      <u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68">
    <xf numFmtId="0" fontId="0" fillId="0" borderId="0" xfId="0"/>
    <xf numFmtId="0" fontId="7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/>
    <xf numFmtId="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3" fillId="0" borderId="0" xfId="0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2" fontId="7" fillId="0" borderId="0" xfId="0" applyNumberFormat="1" applyFont="1" applyFill="1" applyAlignment="1">
      <alignment horizontal="center" vertical="center"/>
    </xf>
    <xf numFmtId="0" fontId="7" fillId="0" borderId="0" xfId="0" applyFont="1" applyFill="1"/>
    <xf numFmtId="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1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top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166" fontId="10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Fill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Y87"/>
  <sheetViews>
    <sheetView tabSelected="1" workbookViewId="0">
      <selection activeCell="K4" sqref="K4"/>
    </sheetView>
  </sheetViews>
  <sheetFormatPr defaultColWidth="9.1796875" defaultRowHeight="14" outlineLevelCol="1" x14ac:dyDescent="0.3"/>
  <cols>
    <col min="1" max="1" width="7.26953125" style="19" customWidth="1"/>
    <col min="2" max="2" width="55.7265625" style="17" customWidth="1"/>
    <col min="3" max="3" width="7.7265625" style="15" customWidth="1"/>
    <col min="4" max="4" width="12.54296875" style="16" customWidth="1" outlineLevel="1"/>
    <col min="5" max="5" width="12.54296875" style="1" customWidth="1" outlineLevel="1"/>
    <col min="6" max="6" width="12.54296875" style="17" customWidth="1" outlineLevel="1"/>
    <col min="7" max="7" width="10.54296875" style="18" customWidth="1"/>
    <col min="8" max="8" width="14.26953125" style="17" customWidth="1" outlineLevel="1"/>
    <col min="9" max="9" width="13.7265625" style="17" customWidth="1"/>
    <col min="10" max="10" width="14.453125" style="1" customWidth="1"/>
    <col min="11" max="11" width="11.54296875" style="17" customWidth="1"/>
    <col min="12" max="12" width="10.26953125" style="19" bestFit="1" customWidth="1"/>
    <col min="13" max="13" width="10.26953125" style="19" hidden="1" customWidth="1" outlineLevel="1"/>
    <col min="14" max="14" width="14" style="19" hidden="1" customWidth="1" outlineLevel="1"/>
    <col min="15" max="15" width="11.26953125" style="19" hidden="1" customWidth="1" outlineLevel="1"/>
    <col min="16" max="16" width="26" style="19" hidden="1" customWidth="1" outlineLevel="1"/>
    <col min="17" max="17" width="8.7265625" style="19" hidden="1" customWidth="1" outlineLevel="1"/>
    <col min="18" max="18" width="5.453125" style="19" hidden="1" customWidth="1" outlineLevel="1"/>
    <col min="19" max="19" width="10.453125" style="19" hidden="1" customWidth="1" outlineLevel="1"/>
    <col min="20" max="20" width="9.54296875" style="19" hidden="1" customWidth="1" outlineLevel="1"/>
    <col min="21" max="21" width="5.26953125" style="19" hidden="1" customWidth="1" outlineLevel="1"/>
    <col min="22" max="22" width="9.7265625" style="19" hidden="1" customWidth="1" outlineLevel="1"/>
    <col min="23" max="23" width="5.26953125" style="19" hidden="1" customWidth="1" outlineLevel="1"/>
    <col min="24" max="24" width="11.26953125" style="19" hidden="1" customWidth="1" outlineLevel="1"/>
    <col min="25" max="25" width="5.26953125" style="19" hidden="1" customWidth="1"/>
    <col min="26" max="16384" width="9.1796875" style="53"/>
  </cols>
  <sheetData>
    <row r="1" spans="1:25" ht="16.5" x14ac:dyDescent="0.3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25" ht="16.5" x14ac:dyDescent="0.35">
      <c r="A2" s="2" t="s">
        <v>1</v>
      </c>
    </row>
    <row r="3" spans="1:25" ht="36" customHeight="1" x14ac:dyDescent="0.3">
      <c r="A3" s="26" t="s">
        <v>330</v>
      </c>
    </row>
    <row r="4" spans="1:25" ht="16.5" x14ac:dyDescent="0.3">
      <c r="A4" s="26" t="s">
        <v>2</v>
      </c>
      <c r="C4" s="26"/>
      <c r="E4" s="26" t="s">
        <v>3</v>
      </c>
      <c r="G4" s="26" t="s">
        <v>4</v>
      </c>
    </row>
    <row r="5" spans="1:25" ht="16.5" x14ac:dyDescent="0.3">
      <c r="B5" s="24"/>
      <c r="C5" s="25"/>
      <c r="D5" s="24"/>
      <c r="E5" s="24"/>
      <c r="F5" s="24"/>
      <c r="G5" s="24"/>
      <c r="H5" s="24"/>
      <c r="I5" s="24"/>
      <c r="J5" s="24"/>
      <c r="K5" s="24"/>
      <c r="L5" s="24"/>
      <c r="S5" s="1"/>
      <c r="T5" s="27"/>
      <c r="U5" s="27"/>
      <c r="V5" s="27"/>
      <c r="W5" s="27"/>
      <c r="X5" s="27"/>
    </row>
    <row r="6" spans="1:25" ht="5.25" customHeight="1" x14ac:dyDescent="0.35">
      <c r="A6" s="2"/>
      <c r="S6" s="1"/>
    </row>
    <row r="7" spans="1:25" ht="37.5" customHeight="1" x14ac:dyDescent="0.25">
      <c r="A7" s="58" t="s">
        <v>5</v>
      </c>
      <c r="B7" s="59" t="s">
        <v>6</v>
      </c>
      <c r="C7" s="58" t="s">
        <v>7</v>
      </c>
      <c r="D7" s="61" t="s">
        <v>8</v>
      </c>
      <c r="E7" s="62" t="s">
        <v>9</v>
      </c>
      <c r="F7" s="58" t="s">
        <v>10</v>
      </c>
      <c r="G7" s="63" t="s">
        <v>11</v>
      </c>
      <c r="H7" s="58" t="s">
        <v>12</v>
      </c>
      <c r="I7" s="58" t="s">
        <v>13</v>
      </c>
      <c r="J7" s="58"/>
      <c r="K7" s="58" t="s">
        <v>14</v>
      </c>
      <c r="L7" s="58" t="s">
        <v>15</v>
      </c>
      <c r="M7" s="55" t="s">
        <v>16</v>
      </c>
      <c r="N7" s="55" t="s">
        <v>17</v>
      </c>
      <c r="O7" s="55" t="s">
        <v>18</v>
      </c>
      <c r="P7" s="55" t="s">
        <v>19</v>
      </c>
      <c r="Q7" s="55" t="s">
        <v>20</v>
      </c>
      <c r="R7" s="55" t="s">
        <v>21</v>
      </c>
      <c r="S7" s="55" t="s">
        <v>22</v>
      </c>
      <c r="T7" s="55" t="s">
        <v>23</v>
      </c>
      <c r="U7" s="55" t="s">
        <v>24</v>
      </c>
      <c r="V7" s="55" t="s">
        <v>25</v>
      </c>
      <c r="W7" s="56" t="s">
        <v>24</v>
      </c>
      <c r="X7" s="55" t="s">
        <v>26</v>
      </c>
      <c r="Y7" s="55" t="s">
        <v>27</v>
      </c>
    </row>
    <row r="8" spans="1:25" ht="38.25" customHeight="1" x14ac:dyDescent="0.25">
      <c r="A8" s="58"/>
      <c r="B8" s="60"/>
      <c r="C8" s="58"/>
      <c r="D8" s="61"/>
      <c r="E8" s="62"/>
      <c r="F8" s="58"/>
      <c r="G8" s="63"/>
      <c r="H8" s="58"/>
      <c r="I8" s="52" t="s">
        <v>28</v>
      </c>
      <c r="J8" s="52" t="s">
        <v>29</v>
      </c>
      <c r="K8" s="58"/>
      <c r="L8" s="58"/>
      <c r="M8" s="55"/>
      <c r="N8" s="55"/>
      <c r="O8" s="55"/>
      <c r="P8" s="55"/>
      <c r="Q8" s="55"/>
      <c r="R8" s="55"/>
      <c r="S8" s="55"/>
      <c r="T8" s="55"/>
      <c r="U8" s="55"/>
      <c r="V8" s="55"/>
      <c r="W8" s="57"/>
      <c r="X8" s="55"/>
      <c r="Y8" s="55"/>
    </row>
    <row r="9" spans="1:25" x14ac:dyDescent="0.25">
      <c r="A9" s="3">
        <v>1</v>
      </c>
      <c r="B9" s="52">
        <v>2</v>
      </c>
      <c r="C9" s="3">
        <v>3</v>
      </c>
      <c r="D9" s="52">
        <v>4</v>
      </c>
      <c r="E9" s="3">
        <v>5</v>
      </c>
      <c r="F9" s="52">
        <v>6</v>
      </c>
      <c r="G9" s="3">
        <v>7</v>
      </c>
      <c r="H9" s="52">
        <v>8</v>
      </c>
      <c r="I9" s="3">
        <v>9</v>
      </c>
      <c r="J9" s="52">
        <v>10</v>
      </c>
      <c r="K9" s="3">
        <v>11</v>
      </c>
      <c r="L9" s="52">
        <v>12</v>
      </c>
      <c r="M9" s="3">
        <v>13</v>
      </c>
      <c r="N9" s="52">
        <v>14</v>
      </c>
      <c r="O9" s="3">
        <v>15</v>
      </c>
      <c r="P9" s="52">
        <v>16</v>
      </c>
      <c r="Q9" s="3">
        <v>17</v>
      </c>
      <c r="R9" s="52">
        <v>18</v>
      </c>
      <c r="S9" s="3">
        <v>19</v>
      </c>
      <c r="T9" s="52">
        <v>20</v>
      </c>
      <c r="U9" s="3">
        <v>21</v>
      </c>
      <c r="V9" s="52">
        <v>22</v>
      </c>
      <c r="W9" s="3">
        <v>23</v>
      </c>
      <c r="X9" s="52">
        <v>24</v>
      </c>
      <c r="Y9" s="3">
        <v>25</v>
      </c>
    </row>
    <row r="10" spans="1:25" ht="49.5" customHeight="1" x14ac:dyDescent="0.25">
      <c r="A10" s="41">
        <v>1</v>
      </c>
      <c r="B10" s="35" t="s">
        <v>30</v>
      </c>
      <c r="C10" s="36"/>
      <c r="D10" s="36"/>
      <c r="E10" s="36"/>
      <c r="F10" s="37"/>
      <c r="G10" s="37"/>
      <c r="H10" s="36"/>
      <c r="I10" s="36"/>
      <c r="J10" s="36"/>
      <c r="K10" s="36"/>
      <c r="L10" s="38"/>
      <c r="M10" s="39"/>
      <c r="N10" s="31"/>
      <c r="O10" s="31"/>
      <c r="P10" s="32"/>
      <c r="Q10" s="40"/>
      <c r="R10" s="32"/>
      <c r="S10" s="33"/>
      <c r="T10" s="33"/>
      <c r="U10" s="33"/>
      <c r="V10" s="33"/>
      <c r="W10" s="33"/>
      <c r="X10" s="33"/>
      <c r="Y10" s="34"/>
    </row>
    <row r="11" spans="1:25" ht="26" x14ac:dyDescent="0.25">
      <c r="A11" s="41">
        <v>2</v>
      </c>
      <c r="B11" s="43" t="s">
        <v>31</v>
      </c>
      <c r="C11" s="44" t="s">
        <v>32</v>
      </c>
      <c r="D11" s="49">
        <f>E11</f>
        <v>84500</v>
      </c>
      <c r="E11" s="48">
        <v>84500</v>
      </c>
      <c r="F11" s="46">
        <f t="shared" ref="F11:F42" si="0">E11*1.2</f>
        <v>101400</v>
      </c>
      <c r="G11" s="50">
        <v>13</v>
      </c>
      <c r="H11" s="46">
        <f t="shared" ref="H11:H42" si="1">F11*G11</f>
        <v>1318200</v>
      </c>
      <c r="I11" s="50">
        <v>13</v>
      </c>
      <c r="J11" s="50"/>
      <c r="K11" s="50">
        <v>0.111</v>
      </c>
      <c r="L11" s="47">
        <v>46082</v>
      </c>
      <c r="M11" s="43"/>
      <c r="N11" s="42" t="s">
        <v>33</v>
      </c>
      <c r="O11" s="42" t="s">
        <v>34</v>
      </c>
      <c r="P11" s="42" t="s">
        <v>35</v>
      </c>
      <c r="Q11" s="51">
        <v>12.888999999999999</v>
      </c>
      <c r="R11" s="42" t="s">
        <v>36</v>
      </c>
      <c r="S11" s="45"/>
      <c r="T11" s="45" t="s">
        <v>37</v>
      </c>
      <c r="U11" s="45"/>
      <c r="V11" s="42"/>
      <c r="W11" s="42"/>
      <c r="X11" s="45" t="s">
        <v>38</v>
      </c>
      <c r="Y11" s="45" t="s">
        <v>39</v>
      </c>
    </row>
    <row r="12" spans="1:25" ht="26" x14ac:dyDescent="0.25">
      <c r="A12" s="41">
        <v>3</v>
      </c>
      <c r="B12" s="43" t="s">
        <v>40</v>
      </c>
      <c r="C12" s="44" t="s">
        <v>32</v>
      </c>
      <c r="D12" s="49">
        <f t="shared" ref="D12:D75" si="2">E12</f>
        <v>118300</v>
      </c>
      <c r="E12" s="48">
        <v>118300</v>
      </c>
      <c r="F12" s="46">
        <f t="shared" si="0"/>
        <v>141960</v>
      </c>
      <c r="G12" s="50">
        <v>3.4</v>
      </c>
      <c r="H12" s="46">
        <f t="shared" si="1"/>
        <v>482664</v>
      </c>
      <c r="I12" s="50">
        <v>3.4</v>
      </c>
      <c r="J12" s="50"/>
      <c r="K12" s="50">
        <v>1.306</v>
      </c>
      <c r="L12" s="47">
        <v>46082</v>
      </c>
      <c r="M12" s="43"/>
      <c r="N12" s="42" t="s">
        <v>41</v>
      </c>
      <c r="O12" s="42" t="s">
        <v>42</v>
      </c>
      <c r="P12" s="42" t="s">
        <v>43</v>
      </c>
      <c r="Q12" s="51">
        <v>2.0939999999999999</v>
      </c>
      <c r="R12" s="42" t="s">
        <v>36</v>
      </c>
      <c r="S12" s="45"/>
      <c r="T12" s="45" t="s">
        <v>37</v>
      </c>
      <c r="U12" s="45"/>
      <c r="V12" s="42"/>
      <c r="W12" s="42"/>
      <c r="X12" s="45" t="s">
        <v>38</v>
      </c>
      <c r="Y12" s="45" t="s">
        <v>44</v>
      </c>
    </row>
    <row r="13" spans="1:25" ht="26" x14ac:dyDescent="0.25">
      <c r="A13" s="41">
        <v>4</v>
      </c>
      <c r="B13" s="43" t="s">
        <v>45</v>
      </c>
      <c r="C13" s="44" t="s">
        <v>32</v>
      </c>
      <c r="D13" s="49">
        <f t="shared" si="2"/>
        <v>86700</v>
      </c>
      <c r="E13" s="48">
        <v>86700</v>
      </c>
      <c r="F13" s="46">
        <f t="shared" si="0"/>
        <v>104040</v>
      </c>
      <c r="G13" s="50">
        <v>0.3</v>
      </c>
      <c r="H13" s="46">
        <f t="shared" si="1"/>
        <v>31212</v>
      </c>
      <c r="I13" s="50">
        <v>0.3</v>
      </c>
      <c r="J13" s="50"/>
      <c r="K13" s="50"/>
      <c r="L13" s="47">
        <v>46082</v>
      </c>
      <c r="M13" s="43"/>
      <c r="N13" s="42" t="s">
        <v>46</v>
      </c>
      <c r="O13" s="42" t="s">
        <v>47</v>
      </c>
      <c r="P13" s="42" t="s">
        <v>48</v>
      </c>
      <c r="Q13" s="51">
        <v>0.3</v>
      </c>
      <c r="R13" s="42" t="s">
        <v>36</v>
      </c>
      <c r="S13" s="45"/>
      <c r="T13" s="45"/>
      <c r="U13" s="45"/>
      <c r="V13" s="42"/>
      <c r="W13" s="42"/>
      <c r="X13" s="45" t="s">
        <v>38</v>
      </c>
      <c r="Y13" s="45" t="s">
        <v>49</v>
      </c>
    </row>
    <row r="14" spans="1:25" ht="26" x14ac:dyDescent="0.25">
      <c r="A14" s="41">
        <v>5</v>
      </c>
      <c r="B14" s="43" t="s">
        <v>50</v>
      </c>
      <c r="C14" s="44" t="s">
        <v>32</v>
      </c>
      <c r="D14" s="49">
        <f t="shared" si="2"/>
        <v>87900</v>
      </c>
      <c r="E14" s="48">
        <v>87900</v>
      </c>
      <c r="F14" s="46">
        <f t="shared" si="0"/>
        <v>105480</v>
      </c>
      <c r="G14" s="50">
        <v>0.4</v>
      </c>
      <c r="H14" s="46">
        <f t="shared" si="1"/>
        <v>42192</v>
      </c>
      <c r="I14" s="50">
        <v>0.4</v>
      </c>
      <c r="J14" s="50"/>
      <c r="K14" s="50"/>
      <c r="L14" s="47">
        <v>46082</v>
      </c>
      <c r="M14" s="43"/>
      <c r="N14" s="42" t="s">
        <v>51</v>
      </c>
      <c r="O14" s="42" t="s">
        <v>52</v>
      </c>
      <c r="P14" s="42" t="s">
        <v>53</v>
      </c>
      <c r="Q14" s="51">
        <v>0.4</v>
      </c>
      <c r="R14" s="42" t="s">
        <v>36</v>
      </c>
      <c r="S14" s="45"/>
      <c r="T14" s="45"/>
      <c r="U14" s="45"/>
      <c r="V14" s="42"/>
      <c r="W14" s="42"/>
      <c r="X14" s="45" t="s">
        <v>38</v>
      </c>
      <c r="Y14" s="45" t="s">
        <v>54</v>
      </c>
    </row>
    <row r="15" spans="1:25" ht="26" x14ac:dyDescent="0.25">
      <c r="A15" s="41">
        <v>6</v>
      </c>
      <c r="B15" s="43" t="s">
        <v>55</v>
      </c>
      <c r="C15" s="44" t="s">
        <v>32</v>
      </c>
      <c r="D15" s="49">
        <f t="shared" si="2"/>
        <v>101500</v>
      </c>
      <c r="E15" s="48">
        <v>101500</v>
      </c>
      <c r="F15" s="46">
        <f t="shared" si="0"/>
        <v>121800</v>
      </c>
      <c r="G15" s="50">
        <v>0.92300000000000004</v>
      </c>
      <c r="H15" s="46">
        <f t="shared" si="1"/>
        <v>112421.40000000001</v>
      </c>
      <c r="I15" s="50">
        <v>0.92300000000000004</v>
      </c>
      <c r="J15" s="50"/>
      <c r="K15" s="50">
        <v>6.5000000000000002E-2</v>
      </c>
      <c r="L15" s="47">
        <v>46082</v>
      </c>
      <c r="M15" s="43"/>
      <c r="N15" s="42" t="s">
        <v>56</v>
      </c>
      <c r="O15" s="42" t="s">
        <v>57</v>
      </c>
      <c r="P15" s="42" t="s">
        <v>58</v>
      </c>
      <c r="Q15" s="51">
        <v>0.85799999999999998</v>
      </c>
      <c r="R15" s="42" t="s">
        <v>36</v>
      </c>
      <c r="S15" s="45"/>
      <c r="T15" s="45" t="s">
        <v>37</v>
      </c>
      <c r="U15" s="45"/>
      <c r="V15" s="42"/>
      <c r="W15" s="42"/>
      <c r="X15" s="45" t="s">
        <v>38</v>
      </c>
      <c r="Y15" s="45" t="s">
        <v>59</v>
      </c>
    </row>
    <row r="16" spans="1:25" ht="26" x14ac:dyDescent="0.25">
      <c r="A16" s="41">
        <v>7</v>
      </c>
      <c r="B16" s="43" t="s">
        <v>60</v>
      </c>
      <c r="C16" s="44" t="s">
        <v>61</v>
      </c>
      <c r="D16" s="49">
        <f t="shared" si="2"/>
        <v>3150</v>
      </c>
      <c r="E16" s="48">
        <v>3150</v>
      </c>
      <c r="F16" s="46">
        <f t="shared" si="0"/>
        <v>3780</v>
      </c>
      <c r="G16" s="50">
        <v>3</v>
      </c>
      <c r="H16" s="46">
        <f t="shared" si="1"/>
        <v>11340</v>
      </c>
      <c r="I16" s="50">
        <v>3</v>
      </c>
      <c r="J16" s="50"/>
      <c r="K16" s="50"/>
      <c r="L16" s="47">
        <v>46082</v>
      </c>
      <c r="M16" s="43"/>
      <c r="N16" s="42" t="s">
        <v>62</v>
      </c>
      <c r="O16" s="42" t="s">
        <v>63</v>
      </c>
      <c r="P16" s="42" t="s">
        <v>64</v>
      </c>
      <c r="Q16" s="51">
        <v>3</v>
      </c>
      <c r="R16" s="42" t="s">
        <v>65</v>
      </c>
      <c r="S16" s="45"/>
      <c r="T16" s="45"/>
      <c r="U16" s="45"/>
      <c r="V16" s="42"/>
      <c r="W16" s="42"/>
      <c r="X16" s="45" t="s">
        <v>38</v>
      </c>
      <c r="Y16" s="45" t="s">
        <v>66</v>
      </c>
    </row>
    <row r="17" spans="1:25" ht="26" x14ac:dyDescent="0.25">
      <c r="A17" s="41">
        <v>8</v>
      </c>
      <c r="B17" s="43" t="s">
        <v>67</v>
      </c>
      <c r="C17" s="44" t="s">
        <v>32</v>
      </c>
      <c r="D17" s="49">
        <f t="shared" si="2"/>
        <v>96000</v>
      </c>
      <c r="E17" s="48">
        <v>96000</v>
      </c>
      <c r="F17" s="46">
        <f t="shared" si="0"/>
        <v>115200</v>
      </c>
      <c r="G17" s="50">
        <v>0.184</v>
      </c>
      <c r="H17" s="46">
        <f t="shared" si="1"/>
        <v>21196.799999999999</v>
      </c>
      <c r="I17" s="50">
        <v>0.184</v>
      </c>
      <c r="J17" s="50"/>
      <c r="K17" s="50"/>
      <c r="L17" s="47">
        <v>46082</v>
      </c>
      <c r="M17" s="43"/>
      <c r="N17" s="42" t="s">
        <v>68</v>
      </c>
      <c r="O17" s="42" t="s">
        <v>69</v>
      </c>
      <c r="P17" s="42" t="s">
        <v>70</v>
      </c>
      <c r="Q17" s="51">
        <v>0.184</v>
      </c>
      <c r="R17" s="42" t="s">
        <v>36</v>
      </c>
      <c r="S17" s="45"/>
      <c r="T17" s="45"/>
      <c r="U17" s="45"/>
      <c r="V17" s="42"/>
      <c r="W17" s="42"/>
      <c r="X17" s="45" t="s">
        <v>38</v>
      </c>
      <c r="Y17" s="45" t="s">
        <v>71</v>
      </c>
    </row>
    <row r="18" spans="1:25" ht="26" x14ac:dyDescent="0.25">
      <c r="A18" s="41">
        <v>9</v>
      </c>
      <c r="B18" s="43" t="s">
        <v>72</v>
      </c>
      <c r="C18" s="44" t="s">
        <v>32</v>
      </c>
      <c r="D18" s="49">
        <f t="shared" si="2"/>
        <v>219123</v>
      </c>
      <c r="E18" s="48">
        <v>219123</v>
      </c>
      <c r="F18" s="46">
        <f t="shared" si="0"/>
        <v>262947.59999999998</v>
      </c>
      <c r="G18" s="50">
        <v>0.11600000000000001</v>
      </c>
      <c r="H18" s="46">
        <f t="shared" si="1"/>
        <v>30501.921599999998</v>
      </c>
      <c r="I18" s="50">
        <v>0.11600000000000001</v>
      </c>
      <c r="J18" s="50"/>
      <c r="K18" s="50">
        <v>0.11600000000000001</v>
      </c>
      <c r="L18" s="47">
        <v>46082</v>
      </c>
      <c r="M18" s="43"/>
      <c r="N18" s="42" t="s">
        <v>73</v>
      </c>
      <c r="O18" s="42" t="s">
        <v>74</v>
      </c>
      <c r="P18" s="42" t="s">
        <v>75</v>
      </c>
      <c r="Q18" s="51">
        <v>0.11600000000000001</v>
      </c>
      <c r="R18" s="42" t="s">
        <v>36</v>
      </c>
      <c r="S18" s="45"/>
      <c r="T18" s="45" t="s">
        <v>37</v>
      </c>
      <c r="U18" s="45"/>
      <c r="V18" s="42"/>
      <c r="W18" s="42"/>
      <c r="X18" s="45"/>
      <c r="Y18" s="45"/>
    </row>
    <row r="19" spans="1:25" ht="26" x14ac:dyDescent="0.25">
      <c r="A19" s="41">
        <v>10</v>
      </c>
      <c r="B19" s="43" t="s">
        <v>76</v>
      </c>
      <c r="C19" s="44" t="s">
        <v>32</v>
      </c>
      <c r="D19" s="49">
        <f t="shared" si="2"/>
        <v>85000</v>
      </c>
      <c r="E19" s="48">
        <v>85000</v>
      </c>
      <c r="F19" s="46">
        <f t="shared" si="0"/>
        <v>102000</v>
      </c>
      <c r="G19" s="50">
        <v>0.152</v>
      </c>
      <c r="H19" s="46">
        <f t="shared" si="1"/>
        <v>15504</v>
      </c>
      <c r="I19" s="50">
        <v>0.152</v>
      </c>
      <c r="J19" s="50"/>
      <c r="K19" s="50">
        <v>0.152</v>
      </c>
      <c r="L19" s="47">
        <v>46082</v>
      </c>
      <c r="M19" s="43"/>
      <c r="N19" s="42" t="s">
        <v>77</v>
      </c>
      <c r="O19" s="42" t="s">
        <v>78</v>
      </c>
      <c r="P19" s="42" t="s">
        <v>79</v>
      </c>
      <c r="Q19" s="51">
        <v>0.152</v>
      </c>
      <c r="R19" s="42" t="s">
        <v>36</v>
      </c>
      <c r="S19" s="45"/>
      <c r="T19" s="45" t="s">
        <v>37</v>
      </c>
      <c r="U19" s="45"/>
      <c r="V19" s="42"/>
      <c r="W19" s="42"/>
      <c r="X19" s="45"/>
      <c r="Y19" s="45"/>
    </row>
    <row r="20" spans="1:25" ht="26" x14ac:dyDescent="0.25">
      <c r="A20" s="41">
        <v>11</v>
      </c>
      <c r="B20" s="43" t="s">
        <v>80</v>
      </c>
      <c r="C20" s="44" t="s">
        <v>32</v>
      </c>
      <c r="D20" s="49">
        <f t="shared" si="2"/>
        <v>87600</v>
      </c>
      <c r="E20" s="48">
        <v>87600</v>
      </c>
      <c r="F20" s="46">
        <f t="shared" si="0"/>
        <v>105120</v>
      </c>
      <c r="G20" s="50">
        <v>0.11</v>
      </c>
      <c r="H20" s="46">
        <f t="shared" si="1"/>
        <v>11563.2</v>
      </c>
      <c r="I20" s="50">
        <v>0.11</v>
      </c>
      <c r="J20" s="50"/>
      <c r="K20" s="50"/>
      <c r="L20" s="47">
        <v>46082</v>
      </c>
      <c r="M20" s="43"/>
      <c r="N20" s="42" t="s">
        <v>81</v>
      </c>
      <c r="O20" s="42" t="s">
        <v>82</v>
      </c>
      <c r="P20" s="42" t="s">
        <v>83</v>
      </c>
      <c r="Q20" s="51">
        <v>0.11</v>
      </c>
      <c r="R20" s="42" t="s">
        <v>36</v>
      </c>
      <c r="S20" s="45"/>
      <c r="T20" s="45"/>
      <c r="U20" s="45"/>
      <c r="V20" s="42"/>
      <c r="W20" s="42"/>
      <c r="X20" s="45" t="s">
        <v>38</v>
      </c>
      <c r="Y20" s="45" t="s">
        <v>84</v>
      </c>
    </row>
    <row r="21" spans="1:25" ht="26" x14ac:dyDescent="0.25">
      <c r="A21" s="41">
        <v>12</v>
      </c>
      <c r="B21" s="43" t="s">
        <v>85</v>
      </c>
      <c r="C21" s="44" t="s">
        <v>32</v>
      </c>
      <c r="D21" s="49">
        <f t="shared" si="2"/>
        <v>78960</v>
      </c>
      <c r="E21" s="48">
        <v>78960</v>
      </c>
      <c r="F21" s="46">
        <f t="shared" si="0"/>
        <v>94752</v>
      </c>
      <c r="G21" s="50">
        <v>0.13700000000000001</v>
      </c>
      <c r="H21" s="46">
        <f t="shared" si="1"/>
        <v>12981.024000000001</v>
      </c>
      <c r="I21" s="50">
        <v>0.13700000000000001</v>
      </c>
      <c r="J21" s="50"/>
      <c r="K21" s="50">
        <v>2.3E-2</v>
      </c>
      <c r="L21" s="47">
        <v>46082</v>
      </c>
      <c r="M21" s="43"/>
      <c r="N21" s="42" t="s">
        <v>86</v>
      </c>
      <c r="O21" s="42" t="s">
        <v>87</v>
      </c>
      <c r="P21" s="42" t="s">
        <v>88</v>
      </c>
      <c r="Q21" s="51">
        <v>0.114</v>
      </c>
      <c r="R21" s="42" t="s">
        <v>36</v>
      </c>
      <c r="S21" s="45"/>
      <c r="T21" s="45" t="s">
        <v>37</v>
      </c>
      <c r="U21" s="45"/>
      <c r="V21" s="42"/>
      <c r="W21" s="42"/>
      <c r="X21" s="45" t="s">
        <v>38</v>
      </c>
      <c r="Y21" s="45" t="s">
        <v>89</v>
      </c>
    </row>
    <row r="22" spans="1:25" ht="26" x14ac:dyDescent="0.25">
      <c r="A22" s="41">
        <v>13</v>
      </c>
      <c r="B22" s="43" t="s">
        <v>90</v>
      </c>
      <c r="C22" s="44" t="s">
        <v>32</v>
      </c>
      <c r="D22" s="49">
        <f t="shared" si="2"/>
        <v>84500</v>
      </c>
      <c r="E22" s="48">
        <v>84500</v>
      </c>
      <c r="F22" s="46">
        <f t="shared" si="0"/>
        <v>101400</v>
      </c>
      <c r="G22" s="50">
        <v>0.19800000000000001</v>
      </c>
      <c r="H22" s="46">
        <f t="shared" si="1"/>
        <v>20077.2</v>
      </c>
      <c r="I22" s="50">
        <v>0.19800000000000001</v>
      </c>
      <c r="J22" s="50"/>
      <c r="K22" s="50">
        <v>0.19800000000000001</v>
      </c>
      <c r="L22" s="47">
        <v>46082</v>
      </c>
      <c r="M22" s="43"/>
      <c r="N22" s="42" t="s">
        <v>33</v>
      </c>
      <c r="O22" s="42" t="s">
        <v>34</v>
      </c>
      <c r="P22" s="42" t="s">
        <v>35</v>
      </c>
      <c r="Q22" s="51">
        <v>0.19800000000000001</v>
      </c>
      <c r="R22" s="42" t="s">
        <v>36</v>
      </c>
      <c r="S22" s="45"/>
      <c r="T22" s="45" t="s">
        <v>37</v>
      </c>
      <c r="U22" s="45"/>
      <c r="V22" s="42"/>
      <c r="W22" s="42"/>
      <c r="X22" s="45"/>
      <c r="Y22" s="45"/>
    </row>
    <row r="23" spans="1:25" ht="26" x14ac:dyDescent="0.25">
      <c r="A23" s="41">
        <v>14</v>
      </c>
      <c r="B23" s="43" t="s">
        <v>91</v>
      </c>
      <c r="C23" s="44" t="s">
        <v>32</v>
      </c>
      <c r="D23" s="49">
        <f t="shared" si="2"/>
        <v>84500</v>
      </c>
      <c r="E23" s="48">
        <v>84500</v>
      </c>
      <c r="F23" s="46">
        <f t="shared" si="0"/>
        <v>101400</v>
      </c>
      <c r="G23" s="50">
        <v>0.33600000000000002</v>
      </c>
      <c r="H23" s="46">
        <f t="shared" si="1"/>
        <v>34070.400000000001</v>
      </c>
      <c r="I23" s="50">
        <v>0.33600000000000002</v>
      </c>
      <c r="J23" s="50"/>
      <c r="K23" s="50">
        <v>0.13800000000000001</v>
      </c>
      <c r="L23" s="47">
        <v>46082</v>
      </c>
      <c r="M23" s="43"/>
      <c r="N23" s="42" t="s">
        <v>92</v>
      </c>
      <c r="O23" s="42" t="s">
        <v>93</v>
      </c>
      <c r="P23" s="42" t="s">
        <v>94</v>
      </c>
      <c r="Q23" s="51">
        <v>0.19800000000000001</v>
      </c>
      <c r="R23" s="42" t="s">
        <v>36</v>
      </c>
      <c r="S23" s="45"/>
      <c r="T23" s="45" t="s">
        <v>37</v>
      </c>
      <c r="U23" s="45"/>
      <c r="V23" s="42"/>
      <c r="W23" s="42"/>
      <c r="X23" s="45" t="s">
        <v>38</v>
      </c>
      <c r="Y23" s="45" t="s">
        <v>95</v>
      </c>
    </row>
    <row r="24" spans="1:25" ht="26" x14ac:dyDescent="0.25">
      <c r="A24" s="41">
        <v>15</v>
      </c>
      <c r="B24" s="43" t="s">
        <v>96</v>
      </c>
      <c r="C24" s="44" t="s">
        <v>32</v>
      </c>
      <c r="D24" s="49">
        <f t="shared" si="2"/>
        <v>84500</v>
      </c>
      <c r="E24" s="48">
        <v>84500</v>
      </c>
      <c r="F24" s="46">
        <f t="shared" si="0"/>
        <v>101400</v>
      </c>
      <c r="G24" s="50">
        <v>0.76900000000000002</v>
      </c>
      <c r="H24" s="46">
        <f t="shared" si="1"/>
        <v>77976.600000000006</v>
      </c>
      <c r="I24" s="50">
        <v>0.76900000000000002</v>
      </c>
      <c r="J24" s="50"/>
      <c r="K24" s="50">
        <v>0.76900000000000002</v>
      </c>
      <c r="L24" s="47">
        <v>46082</v>
      </c>
      <c r="M24" s="43"/>
      <c r="N24" s="42" t="s">
        <v>97</v>
      </c>
      <c r="O24" s="42" t="s">
        <v>98</v>
      </c>
      <c r="P24" s="42" t="s">
        <v>99</v>
      </c>
      <c r="Q24" s="51">
        <v>0.76900000000000002</v>
      </c>
      <c r="R24" s="42" t="s">
        <v>36</v>
      </c>
      <c r="S24" s="45"/>
      <c r="T24" s="45" t="s">
        <v>37</v>
      </c>
      <c r="U24" s="45"/>
      <c r="V24" s="42"/>
      <c r="W24" s="42"/>
      <c r="X24" s="45"/>
      <c r="Y24" s="45"/>
    </row>
    <row r="25" spans="1:25" ht="26" x14ac:dyDescent="0.25">
      <c r="A25" s="41">
        <v>16</v>
      </c>
      <c r="B25" s="43" t="s">
        <v>100</v>
      </c>
      <c r="C25" s="44" t="s">
        <v>32</v>
      </c>
      <c r="D25" s="49">
        <f t="shared" si="2"/>
        <v>90700</v>
      </c>
      <c r="E25" s="48">
        <v>90700</v>
      </c>
      <c r="F25" s="46">
        <f t="shared" si="0"/>
        <v>108840</v>
      </c>
      <c r="G25" s="50">
        <v>0.14399999999999999</v>
      </c>
      <c r="H25" s="46">
        <f t="shared" si="1"/>
        <v>15672.96</v>
      </c>
      <c r="I25" s="50">
        <v>0.14399999999999999</v>
      </c>
      <c r="J25" s="50"/>
      <c r="K25" s="50"/>
      <c r="L25" s="47">
        <v>46082</v>
      </c>
      <c r="M25" s="43"/>
      <c r="N25" s="42" t="s">
        <v>101</v>
      </c>
      <c r="O25" s="42" t="s">
        <v>102</v>
      </c>
      <c r="P25" s="42" t="s">
        <v>103</v>
      </c>
      <c r="Q25" s="51">
        <v>0.14399999999999999</v>
      </c>
      <c r="R25" s="42" t="s">
        <v>36</v>
      </c>
      <c r="S25" s="45"/>
      <c r="T25" s="45"/>
      <c r="U25" s="45"/>
      <c r="V25" s="42"/>
      <c r="W25" s="42"/>
      <c r="X25" s="45" t="s">
        <v>38</v>
      </c>
      <c r="Y25" s="45" t="s">
        <v>104</v>
      </c>
    </row>
    <row r="26" spans="1:25" ht="26" x14ac:dyDescent="0.25">
      <c r="A26" s="41">
        <v>17</v>
      </c>
      <c r="B26" s="43" t="s">
        <v>105</v>
      </c>
      <c r="C26" s="44" t="s">
        <v>32</v>
      </c>
      <c r="D26" s="49">
        <f t="shared" si="2"/>
        <v>346500</v>
      </c>
      <c r="E26" s="48">
        <v>346500</v>
      </c>
      <c r="F26" s="46">
        <f t="shared" si="0"/>
        <v>415800</v>
      </c>
      <c r="G26" s="50">
        <v>4.0000000000000001E-3</v>
      </c>
      <c r="H26" s="46">
        <f t="shared" si="1"/>
        <v>1663.2</v>
      </c>
      <c r="I26" s="50">
        <v>4.0000000000000001E-3</v>
      </c>
      <c r="J26" s="50"/>
      <c r="K26" s="50"/>
      <c r="L26" s="47">
        <v>46082</v>
      </c>
      <c r="M26" s="43"/>
      <c r="N26" s="42" t="s">
        <v>106</v>
      </c>
      <c r="O26" s="42" t="s">
        <v>107</v>
      </c>
      <c r="P26" s="42" t="s">
        <v>108</v>
      </c>
      <c r="Q26" s="51">
        <v>4.0000000000000001E-3</v>
      </c>
      <c r="R26" s="42" t="s">
        <v>36</v>
      </c>
      <c r="S26" s="45"/>
      <c r="T26" s="45"/>
      <c r="U26" s="45"/>
      <c r="V26" s="42"/>
      <c r="W26" s="42"/>
      <c r="X26" s="45" t="s">
        <v>38</v>
      </c>
      <c r="Y26" s="45" t="s">
        <v>109</v>
      </c>
    </row>
    <row r="27" spans="1:25" ht="26" x14ac:dyDescent="0.25">
      <c r="A27" s="41">
        <v>18</v>
      </c>
      <c r="B27" s="43" t="s">
        <v>110</v>
      </c>
      <c r="C27" s="44" t="s">
        <v>61</v>
      </c>
      <c r="D27" s="49">
        <f t="shared" si="2"/>
        <v>75307.75</v>
      </c>
      <c r="E27" s="48">
        <v>75307.75</v>
      </c>
      <c r="F27" s="46">
        <f t="shared" si="0"/>
        <v>90369.3</v>
      </c>
      <c r="G27" s="50">
        <v>3</v>
      </c>
      <c r="H27" s="46">
        <f t="shared" si="1"/>
        <v>271107.90000000002</v>
      </c>
      <c r="I27" s="50">
        <v>3</v>
      </c>
      <c r="J27" s="50"/>
      <c r="K27" s="50">
        <v>2</v>
      </c>
      <c r="L27" s="47">
        <v>46082</v>
      </c>
      <c r="M27" s="43"/>
      <c r="N27" s="42" t="s">
        <v>111</v>
      </c>
      <c r="O27" s="42" t="s">
        <v>112</v>
      </c>
      <c r="P27" s="42" t="s">
        <v>113</v>
      </c>
      <c r="Q27" s="51">
        <v>1</v>
      </c>
      <c r="R27" s="42" t="s">
        <v>65</v>
      </c>
      <c r="S27" s="45"/>
      <c r="T27" s="45" t="s">
        <v>37</v>
      </c>
      <c r="U27" s="45"/>
      <c r="V27" s="42"/>
      <c r="W27" s="42"/>
      <c r="X27" s="45" t="s">
        <v>38</v>
      </c>
      <c r="Y27" s="45" t="s">
        <v>114</v>
      </c>
    </row>
    <row r="28" spans="1:25" ht="26" x14ac:dyDescent="0.25">
      <c r="A28" s="41">
        <v>19</v>
      </c>
      <c r="B28" s="43" t="s">
        <v>115</v>
      </c>
      <c r="C28" s="44" t="s">
        <v>116</v>
      </c>
      <c r="D28" s="49">
        <f t="shared" si="2"/>
        <v>14300</v>
      </c>
      <c r="E28" s="48">
        <v>14300</v>
      </c>
      <c r="F28" s="46">
        <f t="shared" si="0"/>
        <v>17160</v>
      </c>
      <c r="G28" s="50">
        <v>2</v>
      </c>
      <c r="H28" s="46">
        <f t="shared" si="1"/>
        <v>34320</v>
      </c>
      <c r="I28" s="50">
        <v>2</v>
      </c>
      <c r="J28" s="50"/>
      <c r="K28" s="50"/>
      <c r="L28" s="47">
        <v>46082</v>
      </c>
      <c r="M28" s="43"/>
      <c r="N28" s="42" t="s">
        <v>117</v>
      </c>
      <c r="O28" s="42" t="s">
        <v>118</v>
      </c>
      <c r="P28" s="42" t="s">
        <v>119</v>
      </c>
      <c r="Q28" s="51">
        <v>2</v>
      </c>
      <c r="R28" s="42" t="s">
        <v>120</v>
      </c>
      <c r="S28" s="45"/>
      <c r="T28" s="45"/>
      <c r="U28" s="45"/>
      <c r="V28" s="42"/>
      <c r="W28" s="42"/>
      <c r="X28" s="45" t="s">
        <v>38</v>
      </c>
      <c r="Y28" s="45" t="s">
        <v>121</v>
      </c>
    </row>
    <row r="29" spans="1:25" ht="26" x14ac:dyDescent="0.25">
      <c r="A29" s="41">
        <v>20</v>
      </c>
      <c r="B29" s="43" t="s">
        <v>122</v>
      </c>
      <c r="C29" s="44" t="s">
        <v>32</v>
      </c>
      <c r="D29" s="49">
        <f t="shared" si="2"/>
        <v>225900</v>
      </c>
      <c r="E29" s="48">
        <v>225900</v>
      </c>
      <c r="F29" s="46">
        <f t="shared" si="0"/>
        <v>271080</v>
      </c>
      <c r="G29" s="50">
        <v>4.4999999999999998E-2</v>
      </c>
      <c r="H29" s="46">
        <f t="shared" si="1"/>
        <v>12198.6</v>
      </c>
      <c r="I29" s="50">
        <v>4.4999999999999998E-2</v>
      </c>
      <c r="J29" s="50"/>
      <c r="K29" s="50">
        <v>4.4999999999999998E-2</v>
      </c>
      <c r="L29" s="47">
        <v>46082</v>
      </c>
      <c r="M29" s="43"/>
      <c r="N29" s="42" t="s">
        <v>123</v>
      </c>
      <c r="O29" s="42" t="s">
        <v>124</v>
      </c>
      <c r="P29" s="42" t="s">
        <v>125</v>
      </c>
      <c r="Q29" s="51">
        <v>4.4999999999999998E-2</v>
      </c>
      <c r="R29" s="42" t="s">
        <v>36</v>
      </c>
      <c r="S29" s="45"/>
      <c r="T29" s="45" t="s">
        <v>37</v>
      </c>
      <c r="U29" s="45"/>
      <c r="V29" s="42"/>
      <c r="W29" s="42"/>
      <c r="X29" s="45"/>
      <c r="Y29" s="45"/>
    </row>
    <row r="30" spans="1:25" ht="26" x14ac:dyDescent="0.25">
      <c r="A30" s="41">
        <v>21</v>
      </c>
      <c r="B30" s="43" t="s">
        <v>126</v>
      </c>
      <c r="C30" s="44" t="s">
        <v>61</v>
      </c>
      <c r="D30" s="49">
        <f t="shared" si="2"/>
        <v>2700</v>
      </c>
      <c r="E30" s="48">
        <v>2700</v>
      </c>
      <c r="F30" s="46">
        <f t="shared" si="0"/>
        <v>3240</v>
      </c>
      <c r="G30" s="50">
        <v>2</v>
      </c>
      <c r="H30" s="46">
        <f t="shared" si="1"/>
        <v>6480</v>
      </c>
      <c r="I30" s="50">
        <v>2</v>
      </c>
      <c r="J30" s="50"/>
      <c r="K30" s="50"/>
      <c r="L30" s="47">
        <v>46082</v>
      </c>
      <c r="M30" s="43"/>
      <c r="N30" s="42" t="s">
        <v>127</v>
      </c>
      <c r="O30" s="42" t="s">
        <v>128</v>
      </c>
      <c r="P30" s="42" t="s">
        <v>129</v>
      </c>
      <c r="Q30" s="51">
        <v>2</v>
      </c>
      <c r="R30" s="42" t="s">
        <v>65</v>
      </c>
      <c r="S30" s="45"/>
      <c r="T30" s="45"/>
      <c r="U30" s="45"/>
      <c r="V30" s="42"/>
      <c r="W30" s="42"/>
      <c r="X30" s="45" t="s">
        <v>38</v>
      </c>
      <c r="Y30" s="45" t="s">
        <v>130</v>
      </c>
    </row>
    <row r="31" spans="1:25" ht="26" x14ac:dyDescent="0.25">
      <c r="A31" s="41">
        <v>22</v>
      </c>
      <c r="B31" s="43" t="s">
        <v>131</v>
      </c>
      <c r="C31" s="44" t="s">
        <v>32</v>
      </c>
      <c r="D31" s="49">
        <f t="shared" si="2"/>
        <v>166875.9</v>
      </c>
      <c r="E31" s="48">
        <v>166875.9</v>
      </c>
      <c r="F31" s="46">
        <f t="shared" si="0"/>
        <v>200251.08</v>
      </c>
      <c r="G31" s="50">
        <v>3.2000000000000001E-2</v>
      </c>
      <c r="H31" s="46">
        <f t="shared" si="1"/>
        <v>6408.0345600000001</v>
      </c>
      <c r="I31" s="50">
        <v>3.2000000000000001E-2</v>
      </c>
      <c r="J31" s="50"/>
      <c r="K31" s="50"/>
      <c r="L31" s="47">
        <v>46082</v>
      </c>
      <c r="M31" s="43"/>
      <c r="N31" s="42" t="s">
        <v>132</v>
      </c>
      <c r="O31" s="42" t="s">
        <v>133</v>
      </c>
      <c r="P31" s="42" t="s">
        <v>134</v>
      </c>
      <c r="Q31" s="51">
        <v>3.2000000000000001E-2</v>
      </c>
      <c r="R31" s="42" t="s">
        <v>36</v>
      </c>
      <c r="S31" s="45"/>
      <c r="T31" s="45"/>
      <c r="U31" s="45"/>
      <c r="V31" s="42"/>
      <c r="W31" s="42"/>
      <c r="X31" s="45" t="s">
        <v>38</v>
      </c>
      <c r="Y31" s="45" t="s">
        <v>135</v>
      </c>
    </row>
    <row r="32" spans="1:25" ht="26" x14ac:dyDescent="0.25">
      <c r="A32" s="41">
        <v>23</v>
      </c>
      <c r="B32" s="43" t="s">
        <v>136</v>
      </c>
      <c r="C32" s="44" t="s">
        <v>32</v>
      </c>
      <c r="D32" s="49">
        <f t="shared" si="2"/>
        <v>217105.46</v>
      </c>
      <c r="E32" s="48">
        <v>217105.46</v>
      </c>
      <c r="F32" s="46">
        <f t="shared" si="0"/>
        <v>260526.55199999997</v>
      </c>
      <c r="G32" s="50">
        <v>6.4000000000000001E-2</v>
      </c>
      <c r="H32" s="46">
        <f t="shared" si="1"/>
        <v>16673.699327999999</v>
      </c>
      <c r="I32" s="50">
        <v>6.4000000000000001E-2</v>
      </c>
      <c r="J32" s="50"/>
      <c r="K32" s="50"/>
      <c r="L32" s="47">
        <v>46082</v>
      </c>
      <c r="M32" s="43"/>
      <c r="N32" s="42" t="s">
        <v>137</v>
      </c>
      <c r="O32" s="42" t="s">
        <v>138</v>
      </c>
      <c r="P32" s="42" t="s">
        <v>139</v>
      </c>
      <c r="Q32" s="51">
        <v>6.4000000000000001E-2</v>
      </c>
      <c r="R32" s="42" t="s">
        <v>36</v>
      </c>
      <c r="S32" s="45"/>
      <c r="T32" s="45"/>
      <c r="U32" s="45"/>
      <c r="V32" s="42"/>
      <c r="W32" s="42"/>
      <c r="X32" s="45" t="s">
        <v>38</v>
      </c>
      <c r="Y32" s="45" t="s">
        <v>140</v>
      </c>
    </row>
    <row r="33" spans="1:25" ht="26" x14ac:dyDescent="0.25">
      <c r="A33" s="41">
        <v>24</v>
      </c>
      <c r="B33" s="43" t="s">
        <v>141</v>
      </c>
      <c r="C33" s="44" t="s">
        <v>32</v>
      </c>
      <c r="D33" s="49">
        <f t="shared" si="2"/>
        <v>131250</v>
      </c>
      <c r="E33" s="48">
        <v>131250</v>
      </c>
      <c r="F33" s="46">
        <f t="shared" si="0"/>
        <v>157500</v>
      </c>
      <c r="G33" s="50">
        <v>7.2999999999999995E-2</v>
      </c>
      <c r="H33" s="46">
        <f t="shared" si="1"/>
        <v>11497.5</v>
      </c>
      <c r="I33" s="50">
        <v>7.2999999999999995E-2</v>
      </c>
      <c r="J33" s="50"/>
      <c r="K33" s="50">
        <v>7.2999999999999995E-2</v>
      </c>
      <c r="L33" s="47">
        <v>46082</v>
      </c>
      <c r="M33" s="43"/>
      <c r="N33" s="42" t="s">
        <v>142</v>
      </c>
      <c r="O33" s="42" t="s">
        <v>143</v>
      </c>
      <c r="P33" s="42" t="s">
        <v>144</v>
      </c>
      <c r="Q33" s="51">
        <v>7.2999999999999995E-2</v>
      </c>
      <c r="R33" s="42" t="s">
        <v>36</v>
      </c>
      <c r="S33" s="45"/>
      <c r="T33" s="45" t="s">
        <v>37</v>
      </c>
      <c r="U33" s="45"/>
      <c r="V33" s="42"/>
      <c r="W33" s="42"/>
      <c r="X33" s="45"/>
      <c r="Y33" s="45"/>
    </row>
    <row r="34" spans="1:25" ht="26" x14ac:dyDescent="0.25">
      <c r="A34" s="41">
        <v>25</v>
      </c>
      <c r="B34" s="43" t="s">
        <v>145</v>
      </c>
      <c r="C34" s="44" t="s">
        <v>61</v>
      </c>
      <c r="D34" s="49">
        <f t="shared" si="2"/>
        <v>20470</v>
      </c>
      <c r="E34" s="48">
        <v>20470</v>
      </c>
      <c r="F34" s="46">
        <f t="shared" si="0"/>
        <v>24564</v>
      </c>
      <c r="G34" s="50">
        <v>2</v>
      </c>
      <c r="H34" s="46">
        <f t="shared" si="1"/>
        <v>49128</v>
      </c>
      <c r="I34" s="50">
        <v>2</v>
      </c>
      <c r="J34" s="50"/>
      <c r="K34" s="50">
        <v>2</v>
      </c>
      <c r="L34" s="47">
        <v>46082</v>
      </c>
      <c r="M34" s="43" t="s">
        <v>146</v>
      </c>
      <c r="N34" s="42" t="s">
        <v>147</v>
      </c>
      <c r="O34" s="42" t="s">
        <v>148</v>
      </c>
      <c r="P34" s="42" t="s">
        <v>149</v>
      </c>
      <c r="Q34" s="51">
        <v>2</v>
      </c>
      <c r="R34" s="42" t="s">
        <v>65</v>
      </c>
      <c r="S34" s="45"/>
      <c r="T34" s="45" t="s">
        <v>37</v>
      </c>
      <c r="U34" s="45"/>
      <c r="V34" s="42"/>
      <c r="W34" s="42"/>
      <c r="X34" s="45"/>
      <c r="Y34" s="45"/>
    </row>
    <row r="35" spans="1:25" ht="26" x14ac:dyDescent="0.25">
      <c r="A35" s="41">
        <v>26</v>
      </c>
      <c r="B35" s="43" t="s">
        <v>150</v>
      </c>
      <c r="C35" s="44" t="s">
        <v>61</v>
      </c>
      <c r="D35" s="49">
        <f t="shared" si="2"/>
        <v>118200</v>
      </c>
      <c r="E35" s="48">
        <v>118200</v>
      </c>
      <c r="F35" s="46">
        <f t="shared" si="0"/>
        <v>141840</v>
      </c>
      <c r="G35" s="50">
        <v>2</v>
      </c>
      <c r="H35" s="46">
        <f t="shared" si="1"/>
        <v>283680</v>
      </c>
      <c r="I35" s="50">
        <v>2</v>
      </c>
      <c r="J35" s="50"/>
      <c r="K35" s="50"/>
      <c r="L35" s="47">
        <v>46082</v>
      </c>
      <c r="M35" s="43"/>
      <c r="N35" s="42" t="s">
        <v>151</v>
      </c>
      <c r="O35" s="42" t="s">
        <v>152</v>
      </c>
      <c r="P35" s="42" t="s">
        <v>153</v>
      </c>
      <c r="Q35" s="51">
        <v>2</v>
      </c>
      <c r="R35" s="42" t="s">
        <v>120</v>
      </c>
      <c r="S35" s="45"/>
      <c r="T35" s="45"/>
      <c r="U35" s="45"/>
      <c r="V35" s="42"/>
      <c r="W35" s="42"/>
      <c r="X35" s="45" t="s">
        <v>38</v>
      </c>
      <c r="Y35" s="45" t="s">
        <v>154</v>
      </c>
    </row>
    <row r="36" spans="1:25" ht="26" x14ac:dyDescent="0.25">
      <c r="A36" s="41">
        <v>27</v>
      </c>
      <c r="B36" s="43" t="s">
        <v>155</v>
      </c>
      <c r="C36" s="44" t="s">
        <v>116</v>
      </c>
      <c r="D36" s="49">
        <f t="shared" si="2"/>
        <v>83958</v>
      </c>
      <c r="E36" s="48">
        <v>83958</v>
      </c>
      <c r="F36" s="46">
        <f t="shared" si="0"/>
        <v>100749.59999999999</v>
      </c>
      <c r="G36" s="50">
        <v>1</v>
      </c>
      <c r="H36" s="46">
        <f t="shared" si="1"/>
        <v>100749.59999999999</v>
      </c>
      <c r="I36" s="50">
        <v>1</v>
      </c>
      <c r="J36" s="50"/>
      <c r="K36" s="50"/>
      <c r="L36" s="47">
        <v>46082</v>
      </c>
      <c r="M36" s="43"/>
      <c r="N36" s="42" t="s">
        <v>156</v>
      </c>
      <c r="O36" s="42" t="s">
        <v>157</v>
      </c>
      <c r="P36" s="42" t="s">
        <v>158</v>
      </c>
      <c r="Q36" s="51">
        <v>1</v>
      </c>
      <c r="R36" s="42" t="s">
        <v>120</v>
      </c>
      <c r="S36" s="45"/>
      <c r="T36" s="45"/>
      <c r="U36" s="45"/>
      <c r="V36" s="42"/>
      <c r="W36" s="42"/>
      <c r="X36" s="45" t="s">
        <v>38</v>
      </c>
      <c r="Y36" s="45" t="s">
        <v>159</v>
      </c>
    </row>
    <row r="37" spans="1:25" ht="26" x14ac:dyDescent="0.25">
      <c r="A37" s="41">
        <v>28</v>
      </c>
      <c r="B37" s="43" t="s">
        <v>160</v>
      </c>
      <c r="C37" s="44" t="s">
        <v>116</v>
      </c>
      <c r="D37" s="49">
        <f t="shared" si="2"/>
        <v>440000</v>
      </c>
      <c r="E37" s="48">
        <v>440000</v>
      </c>
      <c r="F37" s="46">
        <f t="shared" si="0"/>
        <v>528000</v>
      </c>
      <c r="G37" s="50">
        <v>2</v>
      </c>
      <c r="H37" s="46">
        <f t="shared" si="1"/>
        <v>1056000</v>
      </c>
      <c r="I37" s="50">
        <v>2</v>
      </c>
      <c r="J37" s="50"/>
      <c r="K37" s="50"/>
      <c r="L37" s="47">
        <v>46082</v>
      </c>
      <c r="M37" s="43"/>
      <c r="N37" s="42" t="s">
        <v>161</v>
      </c>
      <c r="O37" s="42" t="s">
        <v>162</v>
      </c>
      <c r="P37" s="42" t="s">
        <v>163</v>
      </c>
      <c r="Q37" s="51">
        <v>2</v>
      </c>
      <c r="R37" s="42" t="s">
        <v>120</v>
      </c>
      <c r="S37" s="45"/>
      <c r="T37" s="45"/>
      <c r="U37" s="45"/>
      <c r="V37" s="42"/>
      <c r="W37" s="42"/>
      <c r="X37" s="45" t="s">
        <v>38</v>
      </c>
      <c r="Y37" s="45" t="s">
        <v>164</v>
      </c>
    </row>
    <row r="38" spans="1:25" ht="26" x14ac:dyDescent="0.25">
      <c r="A38" s="41">
        <v>29</v>
      </c>
      <c r="B38" s="43" t="s">
        <v>165</v>
      </c>
      <c r="C38" s="44" t="s">
        <v>32</v>
      </c>
      <c r="D38" s="49">
        <f t="shared" si="2"/>
        <v>89500</v>
      </c>
      <c r="E38" s="48">
        <v>89500</v>
      </c>
      <c r="F38" s="46">
        <f t="shared" si="0"/>
        <v>107400</v>
      </c>
      <c r="G38" s="50">
        <v>0.42</v>
      </c>
      <c r="H38" s="46">
        <f t="shared" si="1"/>
        <v>45108</v>
      </c>
      <c r="I38" s="50">
        <v>0.42</v>
      </c>
      <c r="J38" s="50"/>
      <c r="K38" s="50"/>
      <c r="L38" s="47">
        <v>46082</v>
      </c>
      <c r="M38" s="43"/>
      <c r="N38" s="42" t="s">
        <v>166</v>
      </c>
      <c r="O38" s="42" t="s">
        <v>167</v>
      </c>
      <c r="P38" s="42" t="s">
        <v>168</v>
      </c>
      <c r="Q38" s="51">
        <v>0.42</v>
      </c>
      <c r="R38" s="42" t="s">
        <v>36</v>
      </c>
      <c r="S38" s="45"/>
      <c r="T38" s="45"/>
      <c r="U38" s="45"/>
      <c r="V38" s="42"/>
      <c r="W38" s="42"/>
      <c r="X38" s="45" t="s">
        <v>38</v>
      </c>
      <c r="Y38" s="45" t="s">
        <v>169</v>
      </c>
    </row>
    <row r="39" spans="1:25" ht="26" x14ac:dyDescent="0.25">
      <c r="A39" s="41">
        <v>30</v>
      </c>
      <c r="B39" s="43" t="s">
        <v>170</v>
      </c>
      <c r="C39" s="44" t="s">
        <v>32</v>
      </c>
      <c r="D39" s="49">
        <f t="shared" si="2"/>
        <v>209034.58</v>
      </c>
      <c r="E39" s="48">
        <v>209034.58</v>
      </c>
      <c r="F39" s="46">
        <f t="shared" si="0"/>
        <v>250841.49599999998</v>
      </c>
      <c r="G39" s="50">
        <v>0.75</v>
      </c>
      <c r="H39" s="46">
        <f t="shared" si="1"/>
        <v>188131.12199999997</v>
      </c>
      <c r="I39" s="50">
        <v>0.75</v>
      </c>
      <c r="J39" s="50"/>
      <c r="K39" s="50">
        <v>0.26600000000000001</v>
      </c>
      <c r="L39" s="47">
        <v>46082</v>
      </c>
      <c r="M39" s="43"/>
      <c r="N39" s="42" t="s">
        <v>171</v>
      </c>
      <c r="O39" s="42" t="s">
        <v>172</v>
      </c>
      <c r="P39" s="42" t="s">
        <v>173</v>
      </c>
      <c r="Q39" s="51">
        <v>0.48399999999999999</v>
      </c>
      <c r="R39" s="42" t="s">
        <v>36</v>
      </c>
      <c r="S39" s="45"/>
      <c r="T39" s="45" t="s">
        <v>37</v>
      </c>
      <c r="U39" s="45"/>
      <c r="V39" s="42"/>
      <c r="W39" s="42"/>
      <c r="X39" s="45" t="s">
        <v>38</v>
      </c>
      <c r="Y39" s="45" t="s">
        <v>174</v>
      </c>
    </row>
    <row r="40" spans="1:25" ht="26" x14ac:dyDescent="0.25">
      <c r="A40" s="41">
        <v>31</v>
      </c>
      <c r="B40" s="43" t="s">
        <v>175</v>
      </c>
      <c r="C40" s="44" t="s">
        <v>32</v>
      </c>
      <c r="D40" s="49">
        <f t="shared" si="2"/>
        <v>118300</v>
      </c>
      <c r="E40" s="48">
        <v>118300</v>
      </c>
      <c r="F40" s="46">
        <f t="shared" si="0"/>
        <v>141960</v>
      </c>
      <c r="G40" s="50">
        <v>0.38</v>
      </c>
      <c r="H40" s="46">
        <f t="shared" si="1"/>
        <v>53944.800000000003</v>
      </c>
      <c r="I40" s="50">
        <v>0.38</v>
      </c>
      <c r="J40" s="50"/>
      <c r="K40" s="50"/>
      <c r="L40" s="47">
        <v>46082</v>
      </c>
      <c r="M40" s="43"/>
      <c r="N40" s="42" t="s">
        <v>176</v>
      </c>
      <c r="O40" s="42" t="s">
        <v>177</v>
      </c>
      <c r="P40" s="42" t="s">
        <v>178</v>
      </c>
      <c r="Q40" s="51">
        <v>0.38</v>
      </c>
      <c r="R40" s="42" t="s">
        <v>36</v>
      </c>
      <c r="S40" s="45"/>
      <c r="T40" s="45"/>
      <c r="U40" s="45"/>
      <c r="V40" s="42"/>
      <c r="W40" s="42"/>
      <c r="X40" s="45" t="s">
        <v>38</v>
      </c>
      <c r="Y40" s="45" t="s">
        <v>179</v>
      </c>
    </row>
    <row r="41" spans="1:25" ht="26" x14ac:dyDescent="0.25">
      <c r="A41" s="41">
        <v>32</v>
      </c>
      <c r="B41" s="43" t="s">
        <v>180</v>
      </c>
      <c r="C41" s="44" t="s">
        <v>61</v>
      </c>
      <c r="D41" s="49">
        <f t="shared" si="2"/>
        <v>17200</v>
      </c>
      <c r="E41" s="48">
        <v>17200</v>
      </c>
      <c r="F41" s="46">
        <f t="shared" si="0"/>
        <v>20640</v>
      </c>
      <c r="G41" s="50">
        <v>1</v>
      </c>
      <c r="H41" s="46">
        <f t="shared" si="1"/>
        <v>20640</v>
      </c>
      <c r="I41" s="50">
        <v>1</v>
      </c>
      <c r="J41" s="50"/>
      <c r="K41" s="50"/>
      <c r="L41" s="47">
        <v>46082</v>
      </c>
      <c r="M41" s="43"/>
      <c r="N41" s="42" t="s">
        <v>181</v>
      </c>
      <c r="O41" s="42" t="s">
        <v>182</v>
      </c>
      <c r="P41" s="42" t="s">
        <v>183</v>
      </c>
      <c r="Q41" s="51">
        <v>1</v>
      </c>
      <c r="R41" s="42" t="s">
        <v>65</v>
      </c>
      <c r="S41" s="45"/>
      <c r="T41" s="45"/>
      <c r="U41" s="45"/>
      <c r="V41" s="42"/>
      <c r="W41" s="42"/>
      <c r="X41" s="45" t="s">
        <v>38</v>
      </c>
      <c r="Y41" s="45" t="s">
        <v>184</v>
      </c>
    </row>
    <row r="42" spans="1:25" ht="26" x14ac:dyDescent="0.25">
      <c r="A42" s="41">
        <v>33</v>
      </c>
      <c r="B42" s="43" t="s">
        <v>185</v>
      </c>
      <c r="C42" s="44" t="s">
        <v>61</v>
      </c>
      <c r="D42" s="49">
        <f t="shared" si="2"/>
        <v>30500</v>
      </c>
      <c r="E42" s="48">
        <v>30500</v>
      </c>
      <c r="F42" s="46">
        <f t="shared" si="0"/>
        <v>36600</v>
      </c>
      <c r="G42" s="50">
        <v>1</v>
      </c>
      <c r="H42" s="46">
        <f t="shared" si="1"/>
        <v>36600</v>
      </c>
      <c r="I42" s="50">
        <v>1</v>
      </c>
      <c r="J42" s="50"/>
      <c r="K42" s="50"/>
      <c r="L42" s="47">
        <v>46082</v>
      </c>
      <c r="M42" s="43"/>
      <c r="N42" s="42" t="s">
        <v>186</v>
      </c>
      <c r="O42" s="42" t="s">
        <v>187</v>
      </c>
      <c r="P42" s="42" t="s">
        <v>188</v>
      </c>
      <c r="Q42" s="51">
        <v>1</v>
      </c>
      <c r="R42" s="42" t="s">
        <v>65</v>
      </c>
      <c r="S42" s="45"/>
      <c r="T42" s="45"/>
      <c r="U42" s="45"/>
      <c r="V42" s="42"/>
      <c r="W42" s="42"/>
      <c r="X42" s="45" t="s">
        <v>38</v>
      </c>
      <c r="Y42" s="45" t="s">
        <v>189</v>
      </c>
    </row>
    <row r="43" spans="1:25" ht="26" x14ac:dyDescent="0.25">
      <c r="A43" s="41">
        <v>34</v>
      </c>
      <c r="B43" s="43" t="s">
        <v>136</v>
      </c>
      <c r="C43" s="44" t="s">
        <v>32</v>
      </c>
      <c r="D43" s="49">
        <f t="shared" si="2"/>
        <v>217105.46</v>
      </c>
      <c r="E43" s="48">
        <v>217105.46</v>
      </c>
      <c r="F43" s="46">
        <f t="shared" ref="F43:F74" si="3">E43*1.2</f>
        <v>260526.55199999997</v>
      </c>
      <c r="G43" s="50">
        <v>0.252</v>
      </c>
      <c r="H43" s="46">
        <f t="shared" ref="H43:H74" si="4">F43*G43</f>
        <v>65652.691103999998</v>
      </c>
      <c r="I43" s="50">
        <v>0.252</v>
      </c>
      <c r="J43" s="50"/>
      <c r="K43" s="50"/>
      <c r="L43" s="47">
        <v>46082</v>
      </c>
      <c r="M43" s="43"/>
      <c r="N43" s="42" t="s">
        <v>137</v>
      </c>
      <c r="O43" s="42" t="s">
        <v>138</v>
      </c>
      <c r="P43" s="42" t="s">
        <v>139</v>
      </c>
      <c r="Q43" s="51">
        <v>0.252</v>
      </c>
      <c r="R43" s="42" t="s">
        <v>36</v>
      </c>
      <c r="S43" s="45"/>
      <c r="T43" s="45"/>
      <c r="U43" s="45"/>
      <c r="V43" s="42"/>
      <c r="W43" s="42"/>
      <c r="X43" s="45" t="s">
        <v>38</v>
      </c>
      <c r="Y43" s="45" t="s">
        <v>140</v>
      </c>
    </row>
    <row r="44" spans="1:25" ht="26" x14ac:dyDescent="0.25">
      <c r="A44" s="41">
        <v>35</v>
      </c>
      <c r="B44" s="43" t="s">
        <v>190</v>
      </c>
      <c r="C44" s="44" t="s">
        <v>61</v>
      </c>
      <c r="D44" s="49">
        <f t="shared" si="2"/>
        <v>7600</v>
      </c>
      <c r="E44" s="48">
        <v>7600</v>
      </c>
      <c r="F44" s="46">
        <f t="shared" si="3"/>
        <v>9120</v>
      </c>
      <c r="G44" s="50">
        <v>1</v>
      </c>
      <c r="H44" s="46">
        <f t="shared" si="4"/>
        <v>9120</v>
      </c>
      <c r="I44" s="50">
        <v>1</v>
      </c>
      <c r="J44" s="50"/>
      <c r="K44" s="50"/>
      <c r="L44" s="47">
        <v>46082</v>
      </c>
      <c r="M44" s="43"/>
      <c r="N44" s="42" t="s">
        <v>191</v>
      </c>
      <c r="O44" s="42" t="s">
        <v>192</v>
      </c>
      <c r="P44" s="42" t="s">
        <v>193</v>
      </c>
      <c r="Q44" s="51">
        <v>1</v>
      </c>
      <c r="R44" s="42" t="s">
        <v>65</v>
      </c>
      <c r="S44" s="45"/>
      <c r="T44" s="45"/>
      <c r="U44" s="45"/>
      <c r="V44" s="42"/>
      <c r="W44" s="42"/>
      <c r="X44" s="45" t="s">
        <v>38</v>
      </c>
      <c r="Y44" s="45" t="s">
        <v>194</v>
      </c>
    </row>
    <row r="45" spans="1:25" ht="26" x14ac:dyDescent="0.25">
      <c r="A45" s="41">
        <v>36</v>
      </c>
      <c r="B45" s="43" t="s">
        <v>195</v>
      </c>
      <c r="C45" s="44" t="s">
        <v>32</v>
      </c>
      <c r="D45" s="49">
        <f t="shared" si="2"/>
        <v>250000</v>
      </c>
      <c r="E45" s="48">
        <v>250000</v>
      </c>
      <c r="F45" s="46">
        <f t="shared" si="3"/>
        <v>300000</v>
      </c>
      <c r="G45" s="50">
        <v>0.40699999999999997</v>
      </c>
      <c r="H45" s="46">
        <f t="shared" si="4"/>
        <v>122099.99999999999</v>
      </c>
      <c r="I45" s="50">
        <v>0.40699999999999997</v>
      </c>
      <c r="J45" s="50"/>
      <c r="K45" s="50"/>
      <c r="L45" s="47">
        <v>46082</v>
      </c>
      <c r="M45" s="43"/>
      <c r="N45" s="42" t="s">
        <v>196</v>
      </c>
      <c r="O45" s="42" t="s">
        <v>197</v>
      </c>
      <c r="P45" s="42" t="s">
        <v>198</v>
      </c>
      <c r="Q45" s="51">
        <v>0.40699999999999997</v>
      </c>
      <c r="R45" s="42" t="s">
        <v>36</v>
      </c>
      <c r="S45" s="45"/>
      <c r="T45" s="45"/>
      <c r="U45" s="45"/>
      <c r="V45" s="42"/>
      <c r="W45" s="42"/>
      <c r="X45" s="45" t="s">
        <v>38</v>
      </c>
      <c r="Y45" s="45" t="s">
        <v>199</v>
      </c>
    </row>
    <row r="46" spans="1:25" ht="26" x14ac:dyDescent="0.25">
      <c r="A46" s="41">
        <v>37</v>
      </c>
      <c r="B46" s="43" t="s">
        <v>200</v>
      </c>
      <c r="C46" s="44" t="s">
        <v>61</v>
      </c>
      <c r="D46" s="49">
        <f t="shared" si="2"/>
        <v>9160</v>
      </c>
      <c r="E46" s="48">
        <v>9160</v>
      </c>
      <c r="F46" s="46">
        <f t="shared" si="3"/>
        <v>10992</v>
      </c>
      <c r="G46" s="50">
        <v>3</v>
      </c>
      <c r="H46" s="46">
        <f t="shared" si="4"/>
        <v>32976</v>
      </c>
      <c r="I46" s="50">
        <v>3</v>
      </c>
      <c r="J46" s="50"/>
      <c r="K46" s="50"/>
      <c r="L46" s="47">
        <v>46082</v>
      </c>
      <c r="M46" s="43"/>
      <c r="N46" s="42" t="s">
        <v>201</v>
      </c>
      <c r="O46" s="42" t="s">
        <v>202</v>
      </c>
      <c r="P46" s="42" t="s">
        <v>203</v>
      </c>
      <c r="Q46" s="51">
        <v>3</v>
      </c>
      <c r="R46" s="42" t="s">
        <v>65</v>
      </c>
      <c r="S46" s="45"/>
      <c r="T46" s="45"/>
      <c r="U46" s="45"/>
      <c r="V46" s="42"/>
      <c r="W46" s="42"/>
      <c r="X46" s="45" t="s">
        <v>38</v>
      </c>
      <c r="Y46" s="45" t="s">
        <v>204</v>
      </c>
    </row>
    <row r="47" spans="1:25" s="54" customFormat="1" ht="26" x14ac:dyDescent="0.25">
      <c r="A47" s="41">
        <v>38</v>
      </c>
      <c r="B47" s="43" t="s">
        <v>328</v>
      </c>
      <c r="C47" s="44" t="s">
        <v>61</v>
      </c>
      <c r="D47" s="49">
        <f t="shared" si="2"/>
        <v>270500</v>
      </c>
      <c r="E47" s="48">
        <v>270500</v>
      </c>
      <c r="F47" s="46">
        <f t="shared" si="3"/>
        <v>324600</v>
      </c>
      <c r="G47" s="50">
        <v>1</v>
      </c>
      <c r="H47" s="46">
        <f t="shared" si="4"/>
        <v>324600</v>
      </c>
      <c r="I47" s="50">
        <v>1</v>
      </c>
      <c r="J47" s="50"/>
      <c r="K47" s="50"/>
      <c r="L47" s="47">
        <v>46082</v>
      </c>
      <c r="M47" s="43"/>
      <c r="N47" s="42"/>
      <c r="O47" s="42"/>
      <c r="P47" s="42"/>
      <c r="Q47" s="51"/>
      <c r="R47" s="42"/>
      <c r="S47" s="45"/>
      <c r="T47" s="45"/>
      <c r="U47" s="45"/>
      <c r="V47" s="42"/>
      <c r="W47" s="42"/>
      <c r="X47" s="45"/>
      <c r="Y47" s="45"/>
    </row>
    <row r="48" spans="1:25" s="54" customFormat="1" ht="39" x14ac:dyDescent="0.25">
      <c r="A48" s="41">
        <v>39</v>
      </c>
      <c r="B48" s="43" t="s">
        <v>329</v>
      </c>
      <c r="C48" s="44" t="s">
        <v>61</v>
      </c>
      <c r="D48" s="49">
        <f t="shared" si="2"/>
        <v>372000</v>
      </c>
      <c r="E48" s="48">
        <v>372000</v>
      </c>
      <c r="F48" s="46">
        <f t="shared" si="3"/>
        <v>446400</v>
      </c>
      <c r="G48" s="50">
        <v>1</v>
      </c>
      <c r="H48" s="46">
        <f t="shared" si="4"/>
        <v>446400</v>
      </c>
      <c r="I48" s="50">
        <v>1</v>
      </c>
      <c r="J48" s="50"/>
      <c r="K48" s="50"/>
      <c r="L48" s="47">
        <v>46082</v>
      </c>
      <c r="M48" s="43"/>
      <c r="N48" s="42"/>
      <c r="O48" s="42"/>
      <c r="P48" s="42"/>
      <c r="Q48" s="51"/>
      <c r="R48" s="42"/>
      <c r="S48" s="45"/>
      <c r="T48" s="45"/>
      <c r="U48" s="45"/>
      <c r="V48" s="42"/>
      <c r="W48" s="42"/>
      <c r="X48" s="45"/>
      <c r="Y48" s="45"/>
    </row>
    <row r="49" spans="1:25" ht="26" x14ac:dyDescent="0.25">
      <c r="A49" s="41">
        <v>40</v>
      </c>
      <c r="B49" s="43" t="s">
        <v>205</v>
      </c>
      <c r="C49" s="44" t="s">
        <v>206</v>
      </c>
      <c r="D49" s="49">
        <f t="shared" si="2"/>
        <v>241</v>
      </c>
      <c r="E49" s="48">
        <v>241</v>
      </c>
      <c r="F49" s="46">
        <f t="shared" si="3"/>
        <v>289.2</v>
      </c>
      <c r="G49" s="50">
        <v>60</v>
      </c>
      <c r="H49" s="46">
        <f t="shared" si="4"/>
        <v>17352</v>
      </c>
      <c r="I49" s="50">
        <v>60</v>
      </c>
      <c r="J49" s="50"/>
      <c r="K49" s="50"/>
      <c r="L49" s="47">
        <v>46082</v>
      </c>
      <c r="M49" s="43"/>
      <c r="N49" s="42" t="s">
        <v>207</v>
      </c>
      <c r="O49" s="42" t="s">
        <v>208</v>
      </c>
      <c r="P49" s="42" t="s">
        <v>209</v>
      </c>
      <c r="Q49" s="51">
        <v>60</v>
      </c>
      <c r="R49" s="42" t="s">
        <v>210</v>
      </c>
      <c r="S49" s="45"/>
      <c r="T49" s="45"/>
      <c r="U49" s="45"/>
      <c r="V49" s="42"/>
      <c r="W49" s="42"/>
      <c r="X49" s="45" t="s">
        <v>38</v>
      </c>
      <c r="Y49" s="45" t="s">
        <v>211</v>
      </c>
    </row>
    <row r="50" spans="1:25" ht="26" x14ac:dyDescent="0.25">
      <c r="A50" s="41">
        <v>41</v>
      </c>
      <c r="B50" s="43" t="s">
        <v>212</v>
      </c>
      <c r="C50" s="44" t="s">
        <v>206</v>
      </c>
      <c r="D50" s="49">
        <f t="shared" si="2"/>
        <v>156.4</v>
      </c>
      <c r="E50" s="48">
        <v>156.4</v>
      </c>
      <c r="F50" s="46">
        <f t="shared" si="3"/>
        <v>187.68</v>
      </c>
      <c r="G50" s="50">
        <v>40</v>
      </c>
      <c r="H50" s="46">
        <f t="shared" si="4"/>
        <v>7507.2000000000007</v>
      </c>
      <c r="I50" s="50">
        <v>40</v>
      </c>
      <c r="J50" s="50"/>
      <c r="K50" s="50"/>
      <c r="L50" s="47">
        <v>46082</v>
      </c>
      <c r="M50" s="43"/>
      <c r="N50" s="42" t="s">
        <v>213</v>
      </c>
      <c r="O50" s="42" t="s">
        <v>214</v>
      </c>
      <c r="P50" s="42" t="s">
        <v>215</v>
      </c>
      <c r="Q50" s="51">
        <v>40</v>
      </c>
      <c r="R50" s="42" t="s">
        <v>210</v>
      </c>
      <c r="S50" s="45"/>
      <c r="T50" s="45"/>
      <c r="U50" s="45"/>
      <c r="V50" s="42"/>
      <c r="W50" s="42"/>
      <c r="X50" s="45" t="s">
        <v>38</v>
      </c>
      <c r="Y50" s="45" t="s">
        <v>216</v>
      </c>
    </row>
    <row r="51" spans="1:25" ht="26" x14ac:dyDescent="0.25">
      <c r="A51" s="41">
        <v>42</v>
      </c>
      <c r="B51" s="43" t="s">
        <v>217</v>
      </c>
      <c r="C51" s="44" t="s">
        <v>206</v>
      </c>
      <c r="D51" s="49">
        <f t="shared" si="2"/>
        <v>88</v>
      </c>
      <c r="E51" s="48">
        <v>88</v>
      </c>
      <c r="F51" s="46">
        <f t="shared" si="3"/>
        <v>105.6</v>
      </c>
      <c r="G51" s="50">
        <v>6</v>
      </c>
      <c r="H51" s="46">
        <f t="shared" si="4"/>
        <v>633.59999999999991</v>
      </c>
      <c r="I51" s="50">
        <v>6</v>
      </c>
      <c r="J51" s="50"/>
      <c r="K51" s="50">
        <v>6</v>
      </c>
      <c r="L51" s="47">
        <v>46082</v>
      </c>
      <c r="M51" s="43"/>
      <c r="N51" s="42" t="s">
        <v>218</v>
      </c>
      <c r="O51" s="42" t="s">
        <v>219</v>
      </c>
      <c r="P51" s="42" t="s">
        <v>220</v>
      </c>
      <c r="Q51" s="51">
        <v>6</v>
      </c>
      <c r="R51" s="42" t="s">
        <v>210</v>
      </c>
      <c r="S51" s="45"/>
      <c r="T51" s="45" t="s">
        <v>37</v>
      </c>
      <c r="U51" s="45"/>
      <c r="V51" s="42"/>
      <c r="W51" s="42"/>
      <c r="X51" s="45"/>
      <c r="Y51" s="45"/>
    </row>
    <row r="52" spans="1:25" ht="26" x14ac:dyDescent="0.25">
      <c r="A52" s="41">
        <v>43</v>
      </c>
      <c r="B52" s="43" t="s">
        <v>221</v>
      </c>
      <c r="C52" s="44" t="s">
        <v>116</v>
      </c>
      <c r="D52" s="49">
        <f t="shared" si="2"/>
        <v>30</v>
      </c>
      <c r="E52" s="48">
        <v>30</v>
      </c>
      <c r="F52" s="46">
        <f t="shared" si="3"/>
        <v>36</v>
      </c>
      <c r="G52" s="50">
        <v>4</v>
      </c>
      <c r="H52" s="46">
        <f t="shared" si="4"/>
        <v>144</v>
      </c>
      <c r="I52" s="50"/>
      <c r="J52" s="50">
        <v>4</v>
      </c>
      <c r="K52" s="50"/>
      <c r="L52" s="47">
        <v>46082</v>
      </c>
      <c r="M52" s="43"/>
      <c r="N52" s="42"/>
      <c r="O52" s="42"/>
      <c r="P52" s="42"/>
      <c r="Q52" s="51"/>
      <c r="R52" s="42" t="s">
        <v>210</v>
      </c>
      <c r="S52" s="45"/>
      <c r="T52" s="45"/>
      <c r="U52" s="45"/>
      <c r="V52" s="42"/>
      <c r="W52" s="42"/>
      <c r="X52" s="45"/>
      <c r="Y52" s="45"/>
    </row>
    <row r="53" spans="1:25" ht="26" x14ac:dyDescent="0.25">
      <c r="A53" s="41">
        <v>44</v>
      </c>
      <c r="B53" s="43" t="s">
        <v>222</v>
      </c>
      <c r="C53" s="44" t="s">
        <v>223</v>
      </c>
      <c r="D53" s="49">
        <f t="shared" si="2"/>
        <v>9000</v>
      </c>
      <c r="E53" s="48">
        <v>9000</v>
      </c>
      <c r="F53" s="46">
        <f t="shared" si="3"/>
        <v>10800</v>
      </c>
      <c r="G53" s="50">
        <v>7.6</v>
      </c>
      <c r="H53" s="46">
        <f t="shared" si="4"/>
        <v>82080</v>
      </c>
      <c r="I53" s="50">
        <v>7.6</v>
      </c>
      <c r="J53" s="50"/>
      <c r="K53" s="50"/>
      <c r="L53" s="47">
        <v>46082</v>
      </c>
      <c r="M53" s="43"/>
      <c r="N53" s="42" t="s">
        <v>224</v>
      </c>
      <c r="O53" s="42" t="s">
        <v>225</v>
      </c>
      <c r="P53" s="42" t="s">
        <v>226</v>
      </c>
      <c r="Q53" s="51">
        <v>7.6</v>
      </c>
      <c r="R53" s="42" t="s">
        <v>227</v>
      </c>
      <c r="S53" s="45"/>
      <c r="T53" s="45"/>
      <c r="U53" s="45"/>
      <c r="V53" s="42"/>
      <c r="W53" s="42"/>
      <c r="X53" s="45" t="s">
        <v>38</v>
      </c>
      <c r="Y53" s="45" t="s">
        <v>228</v>
      </c>
    </row>
    <row r="54" spans="1:25" x14ac:dyDescent="0.25">
      <c r="A54" s="41">
        <v>45</v>
      </c>
      <c r="B54" s="43" t="s">
        <v>229</v>
      </c>
      <c r="C54" s="44" t="s">
        <v>223</v>
      </c>
      <c r="D54" s="49">
        <f t="shared" si="2"/>
        <v>17480</v>
      </c>
      <c r="E54" s="48">
        <v>17480</v>
      </c>
      <c r="F54" s="46">
        <f t="shared" si="3"/>
        <v>20976</v>
      </c>
      <c r="G54" s="50">
        <v>0.5</v>
      </c>
      <c r="H54" s="46">
        <f t="shared" si="4"/>
        <v>10488</v>
      </c>
      <c r="I54" s="50"/>
      <c r="J54" s="50">
        <v>0.5</v>
      </c>
      <c r="K54" s="50"/>
      <c r="L54" s="47">
        <v>46082</v>
      </c>
      <c r="M54" s="43"/>
      <c r="N54" s="42"/>
      <c r="O54" s="42"/>
      <c r="P54" s="42"/>
      <c r="Q54" s="51">
        <v>0.5</v>
      </c>
      <c r="R54" s="42" t="s">
        <v>227</v>
      </c>
      <c r="S54" s="45"/>
      <c r="T54" s="45"/>
      <c r="U54" s="45"/>
      <c r="V54" s="42"/>
      <c r="W54" s="42"/>
      <c r="X54" s="45"/>
      <c r="Y54" s="45"/>
    </row>
    <row r="55" spans="1:25" ht="26" x14ac:dyDescent="0.25">
      <c r="A55" s="41">
        <v>46</v>
      </c>
      <c r="B55" s="43" t="s">
        <v>230</v>
      </c>
      <c r="C55" s="44" t="s">
        <v>223</v>
      </c>
      <c r="D55" s="49">
        <f t="shared" si="2"/>
        <v>1015</v>
      </c>
      <c r="E55" s="48">
        <v>1015</v>
      </c>
      <c r="F55" s="46">
        <f t="shared" si="3"/>
        <v>1218</v>
      </c>
      <c r="G55" s="50">
        <v>6.7</v>
      </c>
      <c r="H55" s="46">
        <f t="shared" si="4"/>
        <v>8160.6</v>
      </c>
      <c r="I55" s="50">
        <v>6.7</v>
      </c>
      <c r="J55" s="50"/>
      <c r="K55" s="50"/>
      <c r="L55" s="47">
        <v>46082</v>
      </c>
      <c r="M55" s="43"/>
      <c r="N55" s="42" t="s">
        <v>231</v>
      </c>
      <c r="O55" s="42" t="s">
        <v>232</v>
      </c>
      <c r="P55" s="42" t="s">
        <v>233</v>
      </c>
      <c r="Q55" s="51">
        <v>6.7</v>
      </c>
      <c r="R55" s="42" t="s">
        <v>227</v>
      </c>
      <c r="S55" s="45"/>
      <c r="T55" s="45"/>
      <c r="U55" s="45"/>
      <c r="V55" s="42"/>
      <c r="W55" s="42"/>
      <c r="X55" s="45" t="s">
        <v>38</v>
      </c>
      <c r="Y55" s="45" t="s">
        <v>234</v>
      </c>
    </row>
    <row r="56" spans="1:25" ht="26" x14ac:dyDescent="0.25">
      <c r="A56" s="41">
        <v>47</v>
      </c>
      <c r="B56" s="43" t="s">
        <v>235</v>
      </c>
      <c r="C56" s="44" t="s">
        <v>223</v>
      </c>
      <c r="D56" s="49">
        <f t="shared" si="2"/>
        <v>2784</v>
      </c>
      <c r="E56" s="48">
        <v>2784</v>
      </c>
      <c r="F56" s="46">
        <f t="shared" si="3"/>
        <v>3340.7999999999997</v>
      </c>
      <c r="G56" s="50">
        <v>9.8800000000000008</v>
      </c>
      <c r="H56" s="46">
        <f t="shared" si="4"/>
        <v>33007.103999999999</v>
      </c>
      <c r="I56" s="50">
        <v>9.8800000000000008</v>
      </c>
      <c r="J56" s="50"/>
      <c r="K56" s="50"/>
      <c r="L56" s="47">
        <v>46082</v>
      </c>
      <c r="M56" s="43"/>
      <c r="N56" s="42" t="s">
        <v>236</v>
      </c>
      <c r="O56" s="42" t="s">
        <v>237</v>
      </c>
      <c r="P56" s="42" t="s">
        <v>238</v>
      </c>
      <c r="Q56" s="51">
        <v>9.8800000000000008</v>
      </c>
      <c r="R56" s="42" t="s">
        <v>227</v>
      </c>
      <c r="S56" s="45"/>
      <c r="T56" s="45"/>
      <c r="U56" s="45"/>
      <c r="V56" s="42"/>
      <c r="W56" s="42"/>
      <c r="X56" s="45" t="s">
        <v>38</v>
      </c>
      <c r="Y56" s="45" t="s">
        <v>239</v>
      </c>
    </row>
    <row r="57" spans="1:25" ht="26" x14ac:dyDescent="0.25">
      <c r="A57" s="41">
        <v>48</v>
      </c>
      <c r="B57" s="43" t="s">
        <v>240</v>
      </c>
      <c r="C57" s="44" t="s">
        <v>241</v>
      </c>
      <c r="D57" s="49">
        <f t="shared" si="2"/>
        <v>108</v>
      </c>
      <c r="E57" s="48">
        <v>108</v>
      </c>
      <c r="F57" s="46">
        <f t="shared" si="3"/>
        <v>129.6</v>
      </c>
      <c r="G57" s="50">
        <v>129</v>
      </c>
      <c r="H57" s="46">
        <f t="shared" si="4"/>
        <v>16718.399999999998</v>
      </c>
      <c r="I57" s="50">
        <v>129</v>
      </c>
      <c r="J57" s="50"/>
      <c r="K57" s="50"/>
      <c r="L57" s="47">
        <v>46082</v>
      </c>
      <c r="M57" s="43"/>
      <c r="N57" s="42" t="s">
        <v>242</v>
      </c>
      <c r="O57" s="42" t="s">
        <v>243</v>
      </c>
      <c r="P57" s="42" t="s">
        <v>244</v>
      </c>
      <c r="Q57" s="51">
        <v>129</v>
      </c>
      <c r="R57" s="42" t="s">
        <v>245</v>
      </c>
      <c r="S57" s="45"/>
      <c r="T57" s="45"/>
      <c r="U57" s="45"/>
      <c r="V57" s="42"/>
      <c r="W57" s="42"/>
      <c r="X57" s="45" t="s">
        <v>38</v>
      </c>
      <c r="Y57" s="45" t="s">
        <v>246</v>
      </c>
    </row>
    <row r="58" spans="1:25" ht="26" x14ac:dyDescent="0.25">
      <c r="A58" s="41">
        <v>49</v>
      </c>
      <c r="B58" s="43" t="s">
        <v>247</v>
      </c>
      <c r="C58" s="44" t="s">
        <v>241</v>
      </c>
      <c r="D58" s="49">
        <f t="shared" si="2"/>
        <v>10.72</v>
      </c>
      <c r="E58" s="48">
        <v>10.72</v>
      </c>
      <c r="F58" s="46">
        <f t="shared" si="3"/>
        <v>12.864000000000001</v>
      </c>
      <c r="G58" s="50">
        <v>92840</v>
      </c>
      <c r="H58" s="46">
        <f t="shared" si="4"/>
        <v>1194293.76</v>
      </c>
      <c r="I58" s="50">
        <v>92840</v>
      </c>
      <c r="J58" s="50"/>
      <c r="K58" s="50"/>
      <c r="L58" s="47">
        <v>46082</v>
      </c>
      <c r="M58" s="43"/>
      <c r="N58" s="42" t="s">
        <v>248</v>
      </c>
      <c r="O58" s="42" t="s">
        <v>249</v>
      </c>
      <c r="P58" s="42" t="s">
        <v>250</v>
      </c>
      <c r="Q58" s="51">
        <v>92840</v>
      </c>
      <c r="R58" s="42" t="s">
        <v>245</v>
      </c>
      <c r="S58" s="45"/>
      <c r="T58" s="45"/>
      <c r="U58" s="45"/>
      <c r="V58" s="42"/>
      <c r="W58" s="42"/>
      <c r="X58" s="45" t="s">
        <v>38</v>
      </c>
      <c r="Y58" s="45" t="s">
        <v>251</v>
      </c>
    </row>
    <row r="59" spans="1:25" ht="26" x14ac:dyDescent="0.25">
      <c r="A59" s="41">
        <v>50</v>
      </c>
      <c r="B59" s="43" t="s">
        <v>252</v>
      </c>
      <c r="C59" s="44" t="s">
        <v>253</v>
      </c>
      <c r="D59" s="49">
        <f t="shared" si="2"/>
        <v>1321.5</v>
      </c>
      <c r="E59" s="48">
        <v>1321.5</v>
      </c>
      <c r="F59" s="46">
        <f t="shared" si="3"/>
        <v>1585.8</v>
      </c>
      <c r="G59" s="50">
        <v>777.95</v>
      </c>
      <c r="H59" s="46">
        <f t="shared" si="4"/>
        <v>1233673.1100000001</v>
      </c>
      <c r="I59" s="50">
        <v>777.95</v>
      </c>
      <c r="J59" s="50"/>
      <c r="K59" s="50"/>
      <c r="L59" s="47">
        <v>46082</v>
      </c>
      <c r="M59" s="43"/>
      <c r="N59" s="42" t="s">
        <v>254</v>
      </c>
      <c r="O59" s="42" t="s">
        <v>255</v>
      </c>
      <c r="P59" s="42" t="s">
        <v>256</v>
      </c>
      <c r="Q59" s="51">
        <v>777.95</v>
      </c>
      <c r="R59" s="42" t="s">
        <v>257</v>
      </c>
      <c r="S59" s="45"/>
      <c r="T59" s="45"/>
      <c r="U59" s="45"/>
      <c r="V59" s="42"/>
      <c r="W59" s="42"/>
      <c r="X59" s="45" t="s">
        <v>38</v>
      </c>
      <c r="Y59" s="45" t="s">
        <v>258</v>
      </c>
    </row>
    <row r="60" spans="1:25" ht="26" x14ac:dyDescent="0.25">
      <c r="A60" s="41">
        <v>51</v>
      </c>
      <c r="B60" s="43" t="s">
        <v>259</v>
      </c>
      <c r="C60" s="44" t="s">
        <v>253</v>
      </c>
      <c r="D60" s="49">
        <f t="shared" si="2"/>
        <v>1318.79</v>
      </c>
      <c r="E60" s="48">
        <v>1318.79</v>
      </c>
      <c r="F60" s="46">
        <f t="shared" si="3"/>
        <v>1582.548</v>
      </c>
      <c r="G60" s="50">
        <v>388.98</v>
      </c>
      <c r="H60" s="46">
        <f t="shared" si="4"/>
        <v>615579.52104000002</v>
      </c>
      <c r="I60" s="50">
        <v>388.98</v>
      </c>
      <c r="J60" s="50"/>
      <c r="K60" s="50"/>
      <c r="L60" s="47">
        <v>46082</v>
      </c>
      <c r="M60" s="43"/>
      <c r="N60" s="42" t="s">
        <v>260</v>
      </c>
      <c r="O60" s="42" t="s">
        <v>261</v>
      </c>
      <c r="P60" s="42" t="s">
        <v>262</v>
      </c>
      <c r="Q60" s="51">
        <v>388.98</v>
      </c>
      <c r="R60" s="42" t="s">
        <v>257</v>
      </c>
      <c r="S60" s="45"/>
      <c r="T60" s="45"/>
      <c r="U60" s="45"/>
      <c r="V60" s="42"/>
      <c r="W60" s="42"/>
      <c r="X60" s="45" t="s">
        <v>38</v>
      </c>
      <c r="Y60" s="45" t="s">
        <v>263</v>
      </c>
    </row>
    <row r="61" spans="1:25" ht="26" x14ac:dyDescent="0.25">
      <c r="A61" s="41">
        <v>52</v>
      </c>
      <c r="B61" s="43" t="s">
        <v>264</v>
      </c>
      <c r="C61" s="44" t="s">
        <v>253</v>
      </c>
      <c r="D61" s="49">
        <f t="shared" si="2"/>
        <v>379</v>
      </c>
      <c r="E61" s="48">
        <v>379</v>
      </c>
      <c r="F61" s="46">
        <f t="shared" si="3"/>
        <v>454.8</v>
      </c>
      <c r="G61" s="50">
        <v>126.84</v>
      </c>
      <c r="H61" s="46">
        <f t="shared" si="4"/>
        <v>57686.832000000002</v>
      </c>
      <c r="I61" s="50">
        <v>126.84</v>
      </c>
      <c r="J61" s="50"/>
      <c r="K61" s="50"/>
      <c r="L61" s="47">
        <v>46082</v>
      </c>
      <c r="M61" s="43"/>
      <c r="N61" s="42" t="s">
        <v>265</v>
      </c>
      <c r="O61" s="42" t="s">
        <v>266</v>
      </c>
      <c r="P61" s="42" t="s">
        <v>267</v>
      </c>
      <c r="Q61" s="51">
        <v>126.84</v>
      </c>
      <c r="R61" s="42" t="s">
        <v>257</v>
      </c>
      <c r="S61" s="45"/>
      <c r="T61" s="45"/>
      <c r="U61" s="45"/>
      <c r="V61" s="42"/>
      <c r="W61" s="42"/>
      <c r="X61" s="45" t="s">
        <v>38</v>
      </c>
      <c r="Y61" s="45" t="s">
        <v>268</v>
      </c>
    </row>
    <row r="62" spans="1:25" ht="26" x14ac:dyDescent="0.25">
      <c r="A62" s="41">
        <v>53</v>
      </c>
      <c r="B62" s="43" t="s">
        <v>269</v>
      </c>
      <c r="C62" s="44" t="s">
        <v>253</v>
      </c>
      <c r="D62" s="49">
        <f t="shared" si="2"/>
        <v>1450</v>
      </c>
      <c r="E62" s="48">
        <v>1450</v>
      </c>
      <c r="F62" s="46">
        <f t="shared" si="3"/>
        <v>1740</v>
      </c>
      <c r="G62" s="50">
        <v>557.65</v>
      </c>
      <c r="H62" s="46">
        <f t="shared" si="4"/>
        <v>970311</v>
      </c>
      <c r="I62" s="50">
        <v>557.65</v>
      </c>
      <c r="J62" s="50"/>
      <c r="K62" s="50"/>
      <c r="L62" s="47">
        <v>46082</v>
      </c>
      <c r="M62" s="43"/>
      <c r="N62" s="42" t="s">
        <v>270</v>
      </c>
      <c r="O62" s="42" t="s">
        <v>271</v>
      </c>
      <c r="P62" s="42" t="s">
        <v>272</v>
      </c>
      <c r="Q62" s="51">
        <v>557.65</v>
      </c>
      <c r="R62" s="42" t="s">
        <v>257</v>
      </c>
      <c r="S62" s="45"/>
      <c r="T62" s="45"/>
      <c r="U62" s="45"/>
      <c r="V62" s="42"/>
      <c r="W62" s="42"/>
      <c r="X62" s="45" t="s">
        <v>38</v>
      </c>
      <c r="Y62" s="45" t="s">
        <v>273</v>
      </c>
    </row>
    <row r="63" spans="1:25" ht="26" x14ac:dyDescent="0.25">
      <c r="A63" s="41">
        <v>54</v>
      </c>
      <c r="B63" s="43" t="s">
        <v>274</v>
      </c>
      <c r="C63" s="44" t="s">
        <v>253</v>
      </c>
      <c r="D63" s="49">
        <f t="shared" si="2"/>
        <v>1451.49</v>
      </c>
      <c r="E63" s="48">
        <v>1451.49</v>
      </c>
      <c r="F63" s="46">
        <f t="shared" si="3"/>
        <v>1741.788</v>
      </c>
      <c r="G63" s="50">
        <v>219.25</v>
      </c>
      <c r="H63" s="46">
        <f t="shared" si="4"/>
        <v>381887.01900000003</v>
      </c>
      <c r="I63" s="50">
        <v>219.25</v>
      </c>
      <c r="J63" s="50"/>
      <c r="K63" s="50"/>
      <c r="L63" s="47">
        <v>46082</v>
      </c>
      <c r="M63" s="43"/>
      <c r="N63" s="42" t="s">
        <v>275</v>
      </c>
      <c r="O63" s="42" t="s">
        <v>276</v>
      </c>
      <c r="P63" s="42" t="s">
        <v>277</v>
      </c>
      <c r="Q63" s="51">
        <v>219.25</v>
      </c>
      <c r="R63" s="42" t="s">
        <v>257</v>
      </c>
      <c r="S63" s="45"/>
      <c r="T63" s="45"/>
      <c r="U63" s="45"/>
      <c r="V63" s="42"/>
      <c r="W63" s="42"/>
      <c r="X63" s="45" t="s">
        <v>38</v>
      </c>
      <c r="Y63" s="45" t="s">
        <v>278</v>
      </c>
    </row>
    <row r="64" spans="1:25" ht="26" x14ac:dyDescent="0.25">
      <c r="A64" s="41">
        <v>55</v>
      </c>
      <c r="B64" s="43" t="s">
        <v>279</v>
      </c>
      <c r="C64" s="44" t="s">
        <v>253</v>
      </c>
      <c r="D64" s="49">
        <f t="shared" si="2"/>
        <v>787.5</v>
      </c>
      <c r="E64" s="48">
        <v>787.5</v>
      </c>
      <c r="F64" s="46">
        <f t="shared" si="3"/>
        <v>945</v>
      </c>
      <c r="G64" s="50">
        <v>55.77</v>
      </c>
      <c r="H64" s="46">
        <f t="shared" si="4"/>
        <v>52702.65</v>
      </c>
      <c r="I64" s="50">
        <v>55.77</v>
      </c>
      <c r="J64" s="50"/>
      <c r="K64" s="50"/>
      <c r="L64" s="47">
        <v>46082</v>
      </c>
      <c r="M64" s="43"/>
      <c r="N64" s="42" t="s">
        <v>280</v>
      </c>
      <c r="O64" s="42" t="s">
        <v>281</v>
      </c>
      <c r="P64" s="42" t="s">
        <v>282</v>
      </c>
      <c r="Q64" s="51">
        <v>55.77</v>
      </c>
      <c r="R64" s="42" t="s">
        <v>257</v>
      </c>
      <c r="S64" s="45"/>
      <c r="T64" s="45"/>
      <c r="U64" s="45"/>
      <c r="V64" s="42"/>
      <c r="W64" s="42"/>
      <c r="X64" s="45" t="s">
        <v>38</v>
      </c>
      <c r="Y64" s="45" t="s">
        <v>283</v>
      </c>
    </row>
    <row r="65" spans="1:25" ht="26" x14ac:dyDescent="0.25">
      <c r="A65" s="41">
        <v>56</v>
      </c>
      <c r="B65" s="43" t="s">
        <v>284</v>
      </c>
      <c r="C65" s="44" t="s">
        <v>253</v>
      </c>
      <c r="D65" s="49">
        <f t="shared" si="2"/>
        <v>1800</v>
      </c>
      <c r="E65" s="48">
        <v>1800</v>
      </c>
      <c r="F65" s="46">
        <f t="shared" si="3"/>
        <v>2160</v>
      </c>
      <c r="G65" s="50">
        <v>191.5</v>
      </c>
      <c r="H65" s="46">
        <f t="shared" si="4"/>
        <v>413640</v>
      </c>
      <c r="I65" s="50">
        <v>191.5</v>
      </c>
      <c r="J65" s="50"/>
      <c r="K65" s="50"/>
      <c r="L65" s="47">
        <v>46082</v>
      </c>
      <c r="M65" s="43"/>
      <c r="N65" s="42" t="s">
        <v>285</v>
      </c>
      <c r="O65" s="42" t="s">
        <v>286</v>
      </c>
      <c r="P65" s="42" t="s">
        <v>287</v>
      </c>
      <c r="Q65" s="51">
        <v>191.5</v>
      </c>
      <c r="R65" s="42" t="s">
        <v>257</v>
      </c>
      <c r="S65" s="45"/>
      <c r="T65" s="45"/>
      <c r="U65" s="45"/>
      <c r="V65" s="42"/>
      <c r="W65" s="42"/>
      <c r="X65" s="45" t="s">
        <v>38</v>
      </c>
      <c r="Y65" s="45" t="s">
        <v>288</v>
      </c>
    </row>
    <row r="66" spans="1:25" ht="26" x14ac:dyDescent="0.25">
      <c r="A66" s="41">
        <v>57</v>
      </c>
      <c r="B66" s="43" t="s">
        <v>289</v>
      </c>
      <c r="C66" s="44" t="s">
        <v>253</v>
      </c>
      <c r="D66" s="49">
        <f t="shared" si="2"/>
        <v>752.28</v>
      </c>
      <c r="E66" s="48">
        <v>752.28</v>
      </c>
      <c r="F66" s="46">
        <f t="shared" si="3"/>
        <v>902.73599999999999</v>
      </c>
      <c r="G66" s="50">
        <v>19.149999999999999</v>
      </c>
      <c r="H66" s="46">
        <f t="shared" si="4"/>
        <v>17287.394399999997</v>
      </c>
      <c r="I66" s="50">
        <v>19.149999999999999</v>
      </c>
      <c r="J66" s="50"/>
      <c r="K66" s="50">
        <v>17.05</v>
      </c>
      <c r="L66" s="47">
        <v>46082</v>
      </c>
      <c r="M66" s="43"/>
      <c r="N66" s="42" t="s">
        <v>290</v>
      </c>
      <c r="O66" s="42" t="s">
        <v>291</v>
      </c>
      <c r="P66" s="42" t="s">
        <v>292</v>
      </c>
      <c r="Q66" s="51">
        <v>2.1</v>
      </c>
      <c r="R66" s="42" t="s">
        <v>257</v>
      </c>
      <c r="S66" s="45"/>
      <c r="T66" s="45" t="s">
        <v>37</v>
      </c>
      <c r="U66" s="45"/>
      <c r="V66" s="42"/>
      <c r="W66" s="42"/>
      <c r="X66" s="45" t="s">
        <v>38</v>
      </c>
      <c r="Y66" s="45" t="s">
        <v>293</v>
      </c>
    </row>
    <row r="67" spans="1:25" x14ac:dyDescent="0.25">
      <c r="A67" s="41">
        <v>58</v>
      </c>
      <c r="B67" s="43" t="s">
        <v>294</v>
      </c>
      <c r="C67" s="44" t="s">
        <v>61</v>
      </c>
      <c r="D67" s="49">
        <f t="shared" si="2"/>
        <v>17100</v>
      </c>
      <c r="E67" s="48">
        <v>17100</v>
      </c>
      <c r="F67" s="46">
        <f t="shared" si="3"/>
        <v>20520</v>
      </c>
      <c r="G67" s="50">
        <v>1</v>
      </c>
      <c r="H67" s="46">
        <f t="shared" si="4"/>
        <v>20520</v>
      </c>
      <c r="I67" s="50"/>
      <c r="J67" s="50">
        <v>1</v>
      </c>
      <c r="K67" s="50"/>
      <c r="L67" s="47">
        <v>46082</v>
      </c>
      <c r="M67" s="43"/>
      <c r="N67" s="42"/>
      <c r="O67" s="42"/>
      <c r="P67" s="42"/>
      <c r="Q67" s="51"/>
      <c r="R67" s="42" t="s">
        <v>257</v>
      </c>
      <c r="S67" s="45"/>
      <c r="T67" s="45"/>
      <c r="U67" s="45"/>
      <c r="V67" s="42"/>
      <c r="W67" s="42"/>
      <c r="X67" s="45"/>
      <c r="Y67" s="45"/>
    </row>
    <row r="68" spans="1:25" x14ac:dyDescent="0.25">
      <c r="A68" s="41">
        <v>59</v>
      </c>
      <c r="B68" s="43" t="s">
        <v>295</v>
      </c>
      <c r="C68" s="44" t="s">
        <v>61</v>
      </c>
      <c r="D68" s="49">
        <f t="shared" si="2"/>
        <v>8550</v>
      </c>
      <c r="E68" s="48">
        <v>8550</v>
      </c>
      <c r="F68" s="46">
        <f t="shared" si="3"/>
        <v>10260</v>
      </c>
      <c r="G68" s="50">
        <v>1</v>
      </c>
      <c r="H68" s="46">
        <f t="shared" si="4"/>
        <v>10260</v>
      </c>
      <c r="I68" s="50"/>
      <c r="J68" s="50">
        <v>1</v>
      </c>
      <c r="K68" s="50"/>
      <c r="L68" s="47">
        <v>46082</v>
      </c>
      <c r="M68" s="43"/>
      <c r="N68" s="42"/>
      <c r="O68" s="42"/>
      <c r="P68" s="42"/>
      <c r="Q68" s="51"/>
      <c r="R68" s="42" t="s">
        <v>257</v>
      </c>
      <c r="S68" s="45"/>
      <c r="T68" s="45"/>
      <c r="U68" s="45"/>
      <c r="V68" s="42"/>
      <c r="W68" s="42"/>
      <c r="X68" s="45"/>
      <c r="Y68" s="45"/>
    </row>
    <row r="69" spans="1:25" x14ac:dyDescent="0.25">
      <c r="A69" s="41">
        <v>60</v>
      </c>
      <c r="B69" s="43" t="s">
        <v>296</v>
      </c>
      <c r="C69" s="44" t="s">
        <v>61</v>
      </c>
      <c r="D69" s="49">
        <f t="shared" si="2"/>
        <v>34200</v>
      </c>
      <c r="E69" s="48">
        <v>34200</v>
      </c>
      <c r="F69" s="46">
        <f t="shared" si="3"/>
        <v>41040</v>
      </c>
      <c r="G69" s="50">
        <v>1</v>
      </c>
      <c r="H69" s="46">
        <f t="shared" si="4"/>
        <v>41040</v>
      </c>
      <c r="I69" s="50"/>
      <c r="J69" s="50">
        <v>1</v>
      </c>
      <c r="K69" s="50"/>
      <c r="L69" s="47">
        <v>46082</v>
      </c>
      <c r="M69" s="43"/>
      <c r="N69" s="42"/>
      <c r="O69" s="42"/>
      <c r="P69" s="42"/>
      <c r="Q69" s="51"/>
      <c r="R69" s="42" t="s">
        <v>257</v>
      </c>
      <c r="S69" s="45"/>
      <c r="T69" s="45"/>
      <c r="U69" s="45"/>
      <c r="V69" s="42"/>
      <c r="W69" s="42"/>
      <c r="X69" s="45"/>
      <c r="Y69" s="45"/>
    </row>
    <row r="70" spans="1:25" ht="26" x14ac:dyDescent="0.25">
      <c r="A70" s="41">
        <v>61</v>
      </c>
      <c r="B70" s="43" t="s">
        <v>297</v>
      </c>
      <c r="C70" s="44" t="s">
        <v>241</v>
      </c>
      <c r="D70" s="49">
        <f t="shared" si="2"/>
        <v>102.95</v>
      </c>
      <c r="E70" s="48">
        <v>102.95</v>
      </c>
      <c r="F70" s="46">
        <f t="shared" si="3"/>
        <v>123.53999999999999</v>
      </c>
      <c r="G70" s="50">
        <v>7.9</v>
      </c>
      <c r="H70" s="46">
        <f t="shared" si="4"/>
        <v>975.96600000000001</v>
      </c>
      <c r="I70" s="50">
        <v>7.9</v>
      </c>
      <c r="J70" s="50"/>
      <c r="K70" s="50"/>
      <c r="L70" s="47">
        <v>46082</v>
      </c>
      <c r="M70" s="43"/>
      <c r="N70" s="42" t="s">
        <v>298</v>
      </c>
      <c r="O70" s="42" t="s">
        <v>299</v>
      </c>
      <c r="P70" s="42" t="s">
        <v>300</v>
      </c>
      <c r="Q70" s="51">
        <v>7.9</v>
      </c>
      <c r="R70" s="42" t="s">
        <v>257</v>
      </c>
      <c r="S70" s="45"/>
      <c r="T70" s="45"/>
      <c r="U70" s="45"/>
      <c r="V70" s="42"/>
      <c r="W70" s="42"/>
      <c r="X70" s="45" t="s">
        <v>38</v>
      </c>
      <c r="Y70" s="45" t="s">
        <v>301</v>
      </c>
    </row>
    <row r="71" spans="1:25" x14ac:dyDescent="0.25">
      <c r="A71" s="41">
        <v>62</v>
      </c>
      <c r="B71" s="43" t="s">
        <v>302</v>
      </c>
      <c r="C71" s="44" t="s">
        <v>241</v>
      </c>
      <c r="D71" s="49">
        <f t="shared" si="2"/>
        <v>114</v>
      </c>
      <c r="E71" s="48">
        <v>114</v>
      </c>
      <c r="F71" s="46">
        <f t="shared" si="3"/>
        <v>136.79999999999998</v>
      </c>
      <c r="G71" s="50">
        <v>9.1</v>
      </c>
      <c r="H71" s="46">
        <f t="shared" si="4"/>
        <v>1244.8799999999999</v>
      </c>
      <c r="I71" s="50"/>
      <c r="J71" s="50">
        <v>9.1</v>
      </c>
      <c r="K71" s="50"/>
      <c r="L71" s="47">
        <v>46082</v>
      </c>
      <c r="M71" s="43"/>
      <c r="N71" s="42"/>
      <c r="O71" s="42"/>
      <c r="P71" s="42"/>
      <c r="Q71" s="51"/>
      <c r="R71" s="42" t="s">
        <v>257</v>
      </c>
      <c r="S71" s="45"/>
      <c r="T71" s="45"/>
      <c r="U71" s="45"/>
      <c r="V71" s="42"/>
      <c r="W71" s="42"/>
      <c r="X71" s="45"/>
      <c r="Y71" s="45"/>
    </row>
    <row r="72" spans="1:25" ht="26" x14ac:dyDescent="0.25">
      <c r="A72" s="41">
        <v>63</v>
      </c>
      <c r="B72" s="43" t="s">
        <v>269</v>
      </c>
      <c r="C72" s="44" t="s">
        <v>253</v>
      </c>
      <c r="D72" s="49">
        <f t="shared" si="2"/>
        <v>1450</v>
      </c>
      <c r="E72" s="48">
        <v>1450</v>
      </c>
      <c r="F72" s="46">
        <f t="shared" si="3"/>
        <v>1740</v>
      </c>
      <c r="G72" s="50">
        <v>99.74</v>
      </c>
      <c r="H72" s="46">
        <f t="shared" si="4"/>
        <v>173547.59999999998</v>
      </c>
      <c r="I72" s="50">
        <v>99.74</v>
      </c>
      <c r="J72" s="50"/>
      <c r="K72" s="50"/>
      <c r="L72" s="47">
        <v>46082</v>
      </c>
      <c r="M72" s="43"/>
      <c r="N72" s="42" t="s">
        <v>270</v>
      </c>
      <c r="O72" s="42" t="s">
        <v>271</v>
      </c>
      <c r="P72" s="42" t="s">
        <v>272</v>
      </c>
      <c r="Q72" s="51">
        <v>99.74</v>
      </c>
      <c r="R72" s="42" t="s">
        <v>257</v>
      </c>
      <c r="S72" s="45"/>
      <c r="T72" s="45"/>
      <c r="U72" s="45"/>
      <c r="V72" s="42"/>
      <c r="W72" s="42"/>
      <c r="X72" s="45" t="s">
        <v>38</v>
      </c>
      <c r="Y72" s="45" t="s">
        <v>273</v>
      </c>
    </row>
    <row r="73" spans="1:25" ht="26" x14ac:dyDescent="0.25">
      <c r="A73" s="41">
        <v>64</v>
      </c>
      <c r="B73" s="43" t="s">
        <v>279</v>
      </c>
      <c r="C73" s="44" t="s">
        <v>253</v>
      </c>
      <c r="D73" s="49">
        <f t="shared" si="2"/>
        <v>787.5</v>
      </c>
      <c r="E73" s="48">
        <v>787.5</v>
      </c>
      <c r="F73" s="46">
        <f t="shared" si="3"/>
        <v>945</v>
      </c>
      <c r="G73" s="50">
        <v>9.9700000000000006</v>
      </c>
      <c r="H73" s="46">
        <f t="shared" si="4"/>
        <v>9421.6500000000015</v>
      </c>
      <c r="I73" s="50">
        <v>9.9700000000000006</v>
      </c>
      <c r="J73" s="50"/>
      <c r="K73" s="50"/>
      <c r="L73" s="47">
        <v>46082</v>
      </c>
      <c r="M73" s="43"/>
      <c r="N73" s="42" t="s">
        <v>280</v>
      </c>
      <c r="O73" s="42" t="s">
        <v>281</v>
      </c>
      <c r="P73" s="42" t="s">
        <v>282</v>
      </c>
      <c r="Q73" s="51">
        <v>9.9700000000000006</v>
      </c>
      <c r="R73" s="42" t="s">
        <v>257</v>
      </c>
      <c r="S73" s="45"/>
      <c r="T73" s="45"/>
      <c r="U73" s="45"/>
      <c r="V73" s="42"/>
      <c r="W73" s="42"/>
      <c r="X73" s="45" t="s">
        <v>38</v>
      </c>
      <c r="Y73" s="45" t="s">
        <v>283</v>
      </c>
    </row>
    <row r="74" spans="1:25" ht="26" x14ac:dyDescent="0.25">
      <c r="A74" s="41">
        <v>65</v>
      </c>
      <c r="B74" s="43" t="s">
        <v>284</v>
      </c>
      <c r="C74" s="44" t="s">
        <v>253</v>
      </c>
      <c r="D74" s="49">
        <f t="shared" si="2"/>
        <v>1800</v>
      </c>
      <c r="E74" s="48">
        <v>1800</v>
      </c>
      <c r="F74" s="46">
        <f t="shared" si="3"/>
        <v>2160</v>
      </c>
      <c r="G74" s="50">
        <v>4.4400000000000004</v>
      </c>
      <c r="H74" s="46">
        <f t="shared" si="4"/>
        <v>9590.4000000000015</v>
      </c>
      <c r="I74" s="50">
        <v>4.4400000000000004</v>
      </c>
      <c r="J74" s="50"/>
      <c r="K74" s="50"/>
      <c r="L74" s="47">
        <v>46082</v>
      </c>
      <c r="M74" s="43"/>
      <c r="N74" s="42" t="s">
        <v>285</v>
      </c>
      <c r="O74" s="42" t="s">
        <v>286</v>
      </c>
      <c r="P74" s="42" t="s">
        <v>287</v>
      </c>
      <c r="Q74" s="51">
        <v>4.4400000000000004</v>
      </c>
      <c r="R74" s="42" t="s">
        <v>257</v>
      </c>
      <c r="S74" s="45"/>
      <c r="T74" s="45"/>
      <c r="U74" s="45"/>
      <c r="V74" s="42"/>
      <c r="W74" s="42"/>
      <c r="X74" s="45" t="s">
        <v>38</v>
      </c>
      <c r="Y74" s="45" t="s">
        <v>288</v>
      </c>
    </row>
    <row r="75" spans="1:25" ht="26" x14ac:dyDescent="0.25">
      <c r="A75" s="41">
        <v>66</v>
      </c>
      <c r="B75" s="43" t="s">
        <v>289</v>
      </c>
      <c r="C75" s="44" t="s">
        <v>253</v>
      </c>
      <c r="D75" s="49">
        <f t="shared" si="2"/>
        <v>752.28</v>
      </c>
      <c r="E75" s="48">
        <v>752.28</v>
      </c>
      <c r="F75" s="46">
        <f t="shared" ref="F75:F79" si="5">E75*1.2</f>
        <v>902.73599999999999</v>
      </c>
      <c r="G75" s="50">
        <v>3.48</v>
      </c>
      <c r="H75" s="46">
        <f t="shared" ref="H75:H79" si="6">F75*G75</f>
        <v>3141.5212799999999</v>
      </c>
      <c r="I75" s="50">
        <v>3.48</v>
      </c>
      <c r="J75" s="50"/>
      <c r="K75" s="50"/>
      <c r="L75" s="47">
        <v>46082</v>
      </c>
      <c r="M75" s="43"/>
      <c r="N75" s="42" t="s">
        <v>290</v>
      </c>
      <c r="O75" s="42" t="s">
        <v>291</v>
      </c>
      <c r="P75" s="42" t="s">
        <v>292</v>
      </c>
      <c r="Q75" s="51">
        <v>3.48</v>
      </c>
      <c r="R75" s="42" t="s">
        <v>257</v>
      </c>
      <c r="S75" s="45"/>
      <c r="T75" s="45"/>
      <c r="U75" s="45"/>
      <c r="V75" s="42"/>
      <c r="W75" s="42"/>
      <c r="X75" s="45" t="s">
        <v>38</v>
      </c>
      <c r="Y75" s="45" t="s">
        <v>293</v>
      </c>
    </row>
    <row r="76" spans="1:25" ht="26" x14ac:dyDescent="0.25">
      <c r="A76" s="41">
        <v>67</v>
      </c>
      <c r="B76" s="43" t="s">
        <v>303</v>
      </c>
      <c r="C76" s="44" t="s">
        <v>253</v>
      </c>
      <c r="D76" s="49">
        <f t="shared" ref="D76:D79" si="7">E76</f>
        <v>1799.7</v>
      </c>
      <c r="E76" s="48">
        <v>1799.7</v>
      </c>
      <c r="F76" s="46">
        <f t="shared" si="5"/>
        <v>2159.64</v>
      </c>
      <c r="G76" s="50">
        <v>13.71</v>
      </c>
      <c r="H76" s="46">
        <f t="shared" si="6"/>
        <v>29608.664400000001</v>
      </c>
      <c r="I76" s="50">
        <v>13.71</v>
      </c>
      <c r="J76" s="50"/>
      <c r="K76" s="50"/>
      <c r="L76" s="47">
        <v>46082</v>
      </c>
      <c r="M76" s="43"/>
      <c r="N76" s="42" t="s">
        <v>304</v>
      </c>
      <c r="O76" s="42" t="s">
        <v>305</v>
      </c>
      <c r="P76" s="42" t="s">
        <v>306</v>
      </c>
      <c r="Q76" s="51">
        <v>13.71</v>
      </c>
      <c r="R76" s="42" t="s">
        <v>257</v>
      </c>
      <c r="S76" s="45"/>
      <c r="T76" s="45"/>
      <c r="U76" s="45"/>
      <c r="V76" s="42"/>
      <c r="W76" s="42"/>
      <c r="X76" s="45" t="s">
        <v>38</v>
      </c>
      <c r="Y76" s="45" t="s">
        <v>307</v>
      </c>
    </row>
    <row r="77" spans="1:25" ht="26" x14ac:dyDescent="0.25">
      <c r="A77" s="41">
        <v>68</v>
      </c>
      <c r="B77" s="43" t="s">
        <v>308</v>
      </c>
      <c r="C77" s="44" t="s">
        <v>253</v>
      </c>
      <c r="D77" s="49">
        <f t="shared" si="7"/>
        <v>1955.53</v>
      </c>
      <c r="E77" s="48">
        <v>1955.53</v>
      </c>
      <c r="F77" s="46">
        <f t="shared" si="5"/>
        <v>2346.636</v>
      </c>
      <c r="G77" s="50">
        <v>10</v>
      </c>
      <c r="H77" s="46">
        <f t="shared" si="6"/>
        <v>23466.36</v>
      </c>
      <c r="I77" s="50">
        <v>10</v>
      </c>
      <c r="J77" s="50"/>
      <c r="K77" s="50"/>
      <c r="L77" s="47">
        <v>46082</v>
      </c>
      <c r="M77" s="43"/>
      <c r="N77" s="42" t="s">
        <v>309</v>
      </c>
      <c r="O77" s="42" t="s">
        <v>310</v>
      </c>
      <c r="P77" s="42" t="s">
        <v>311</v>
      </c>
      <c r="Q77" s="51">
        <v>10</v>
      </c>
      <c r="R77" s="42" t="s">
        <v>257</v>
      </c>
      <c r="S77" s="45"/>
      <c r="T77" s="45"/>
      <c r="U77" s="45"/>
      <c r="V77" s="42"/>
      <c r="W77" s="42"/>
      <c r="X77" s="45" t="s">
        <v>38</v>
      </c>
      <c r="Y77" s="45" t="s">
        <v>312</v>
      </c>
    </row>
    <row r="78" spans="1:25" ht="26" x14ac:dyDescent="0.25">
      <c r="A78" s="41">
        <v>69</v>
      </c>
      <c r="B78" s="43" t="s">
        <v>313</v>
      </c>
      <c r="C78" s="44" t="s">
        <v>253</v>
      </c>
      <c r="D78" s="49">
        <f t="shared" si="7"/>
        <v>1850</v>
      </c>
      <c r="E78" s="48">
        <v>1850</v>
      </c>
      <c r="F78" s="46">
        <f t="shared" si="5"/>
        <v>2220</v>
      </c>
      <c r="G78" s="50">
        <v>6.6</v>
      </c>
      <c r="H78" s="46">
        <f t="shared" si="6"/>
        <v>14652</v>
      </c>
      <c r="I78" s="50">
        <v>6.6</v>
      </c>
      <c r="J78" s="50"/>
      <c r="K78" s="50">
        <v>1.6</v>
      </c>
      <c r="L78" s="47">
        <v>46082</v>
      </c>
      <c r="M78" s="43"/>
      <c r="N78" s="42" t="s">
        <v>314</v>
      </c>
      <c r="O78" s="42" t="s">
        <v>315</v>
      </c>
      <c r="P78" s="42" t="s">
        <v>316</v>
      </c>
      <c r="Q78" s="51">
        <v>5</v>
      </c>
      <c r="R78" s="42" t="s">
        <v>257</v>
      </c>
      <c r="S78" s="45"/>
      <c r="T78" s="45" t="s">
        <v>37</v>
      </c>
      <c r="U78" s="45"/>
      <c r="V78" s="42"/>
      <c r="W78" s="42"/>
      <c r="X78" s="45" t="s">
        <v>38</v>
      </c>
      <c r="Y78" s="45" t="s">
        <v>317</v>
      </c>
    </row>
    <row r="79" spans="1:25" ht="26" x14ac:dyDescent="0.25">
      <c r="A79" s="41">
        <v>70</v>
      </c>
      <c r="B79" s="43" t="s">
        <v>318</v>
      </c>
      <c r="C79" s="44" t="s">
        <v>253</v>
      </c>
      <c r="D79" s="49">
        <f t="shared" si="7"/>
        <v>1816.36</v>
      </c>
      <c r="E79" s="48">
        <v>1816.36</v>
      </c>
      <c r="F79" s="46">
        <f t="shared" si="5"/>
        <v>2179.6319999999996</v>
      </c>
      <c r="G79" s="50">
        <v>30.84</v>
      </c>
      <c r="H79" s="46">
        <f t="shared" si="6"/>
        <v>67219.850879999984</v>
      </c>
      <c r="I79" s="50">
        <v>30.84</v>
      </c>
      <c r="J79" s="50"/>
      <c r="K79" s="50"/>
      <c r="L79" s="47">
        <v>46082</v>
      </c>
      <c r="M79" s="43"/>
      <c r="N79" s="42" t="s">
        <v>319</v>
      </c>
      <c r="O79" s="42" t="s">
        <v>320</v>
      </c>
      <c r="P79" s="42" t="s">
        <v>321</v>
      </c>
      <c r="Q79" s="51">
        <v>30.84</v>
      </c>
      <c r="R79" s="42" t="s">
        <v>257</v>
      </c>
      <c r="S79" s="45"/>
      <c r="T79" s="45"/>
      <c r="U79" s="45"/>
      <c r="V79" s="42"/>
      <c r="W79" s="42"/>
      <c r="X79" s="45" t="s">
        <v>38</v>
      </c>
      <c r="Y79" s="45" t="s">
        <v>322</v>
      </c>
    </row>
    <row r="80" spans="1:25" x14ac:dyDescent="0.3">
      <c r="A80" s="4"/>
      <c r="B80" s="9"/>
      <c r="C80" s="5"/>
      <c r="D80" s="6"/>
      <c r="E80" s="6"/>
      <c r="F80" s="6"/>
      <c r="G80" s="6"/>
      <c r="H80" s="6"/>
      <c r="I80" s="6"/>
      <c r="J80" s="6"/>
      <c r="K80" s="6"/>
      <c r="L80" s="7"/>
      <c r="N80" s="28"/>
      <c r="O80" s="28"/>
      <c r="P80" s="29"/>
      <c r="Q80" s="30"/>
      <c r="R80" s="30"/>
    </row>
    <row r="81" spans="1:12" ht="15.75" customHeight="1" x14ac:dyDescent="0.3">
      <c r="A81" s="8"/>
      <c r="B81" s="65"/>
      <c r="C81" s="65"/>
      <c r="D81" s="65"/>
      <c r="E81" s="65"/>
      <c r="F81" s="9"/>
      <c r="G81" s="20"/>
      <c r="H81" s="6"/>
      <c r="I81" s="21"/>
      <c r="J81" s="22"/>
      <c r="K81" s="21"/>
      <c r="L81" s="23"/>
    </row>
    <row r="82" spans="1:12" ht="15" x14ac:dyDescent="0.3">
      <c r="A82" s="10"/>
      <c r="B82" s="66" t="s">
        <v>323</v>
      </c>
      <c r="C82" s="66"/>
      <c r="D82" s="66"/>
      <c r="E82" s="66"/>
      <c r="F82" s="66"/>
      <c r="G82" s="11"/>
      <c r="H82" s="12"/>
      <c r="I82" s="12"/>
      <c r="J82" s="13"/>
      <c r="K82" s="12"/>
      <c r="L82" s="14"/>
    </row>
    <row r="83" spans="1:12" ht="15" x14ac:dyDescent="0.3">
      <c r="A83" s="10"/>
      <c r="B83" s="66" t="s">
        <v>324</v>
      </c>
      <c r="C83" s="66"/>
      <c r="D83" s="66"/>
      <c r="E83" s="66"/>
      <c r="F83" s="66"/>
      <c r="G83" s="11"/>
      <c r="H83" s="12"/>
      <c r="I83" s="12"/>
      <c r="J83" s="13"/>
      <c r="K83" s="12"/>
      <c r="L83" s="14"/>
    </row>
    <row r="84" spans="1:12" ht="19.5" customHeight="1" x14ac:dyDescent="0.3">
      <c r="A84" s="10"/>
      <c r="B84" s="12" t="s">
        <v>325</v>
      </c>
      <c r="C84" s="13"/>
      <c r="D84" s="12"/>
      <c r="E84" s="13"/>
      <c r="F84" s="12"/>
      <c r="G84" s="11"/>
      <c r="H84" s="12"/>
      <c r="I84" s="12"/>
      <c r="J84" s="13"/>
      <c r="K84" s="12"/>
      <c r="L84" s="14"/>
    </row>
    <row r="85" spans="1:12" ht="21.75" customHeight="1" x14ac:dyDescent="0.3">
      <c r="A85" s="10"/>
      <c r="B85" s="12" t="s">
        <v>326</v>
      </c>
      <c r="C85" s="12"/>
      <c r="D85" s="12"/>
      <c r="E85" s="12"/>
      <c r="F85" s="12"/>
      <c r="G85" s="12"/>
      <c r="H85" s="12"/>
      <c r="I85" s="12"/>
      <c r="J85" s="12"/>
      <c r="K85" s="12"/>
      <c r="L85" s="14"/>
    </row>
    <row r="86" spans="1:12" ht="63" customHeight="1" x14ac:dyDescent="0.3">
      <c r="A86" s="10"/>
      <c r="B86" s="64" t="s">
        <v>327</v>
      </c>
      <c r="C86" s="64"/>
      <c r="D86" s="64"/>
      <c r="E86" s="64"/>
      <c r="F86" s="64"/>
      <c r="G86" s="64"/>
      <c r="H86" s="64"/>
      <c r="I86" s="64"/>
      <c r="J86" s="13"/>
      <c r="K86" s="12"/>
      <c r="L86" s="14"/>
    </row>
    <row r="87" spans="1:12" ht="8.25" customHeight="1" x14ac:dyDescent="0.3">
      <c r="A87" s="10"/>
      <c r="B87" s="12"/>
      <c r="C87" s="13"/>
      <c r="D87" s="12"/>
      <c r="E87" s="13"/>
      <c r="F87" s="12"/>
      <c r="G87" s="11"/>
      <c r="H87" s="12"/>
      <c r="I87" s="12"/>
      <c r="J87" s="13"/>
      <c r="K87" s="12"/>
      <c r="L87" s="14"/>
    </row>
  </sheetData>
  <mergeCells count="29">
    <mergeCell ref="B86:I86"/>
    <mergeCell ref="B81:E81"/>
    <mergeCell ref="B82:F82"/>
    <mergeCell ref="B83:F83"/>
    <mergeCell ref="A1:L1"/>
    <mergeCell ref="M7:M8"/>
    <mergeCell ref="N7:N8"/>
    <mergeCell ref="O7:O8"/>
    <mergeCell ref="P7:P8"/>
    <mergeCell ref="A7:A8"/>
    <mergeCell ref="B7:B8"/>
    <mergeCell ref="C7:C8"/>
    <mergeCell ref="D7:D8"/>
    <mergeCell ref="E7:E8"/>
    <mergeCell ref="I7:J7"/>
    <mergeCell ref="K7:K8"/>
    <mergeCell ref="L7:L8"/>
    <mergeCell ref="F7:F8"/>
    <mergeCell ref="G7:G8"/>
    <mergeCell ref="H7:H8"/>
    <mergeCell ref="Q7:Q8"/>
    <mergeCell ref="R7:R8"/>
    <mergeCell ref="S7:S8"/>
    <mergeCell ref="X7:X8"/>
    <mergeCell ref="Y7:Y8"/>
    <mergeCell ref="U7:U8"/>
    <mergeCell ref="V7:V8"/>
    <mergeCell ref="T7:T8"/>
    <mergeCell ref="W7:W8"/>
  </mergeCells>
  <pageMargins left="0.70866141732283472" right="0.70866141732283472" top="0.74803149606299213" bottom="0.74803149606299213" header="0.31496062992125989" footer="0.31496062992125989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Хамидулин Саяр Гаярович</cp:lastModifiedBy>
  <cp:lastPrinted>2014-04-02T06:25:50Z</cp:lastPrinted>
  <dcterms:created xsi:type="dcterms:W3CDTF">2014-04-02T04:58:06Z</dcterms:created>
  <dcterms:modified xsi:type="dcterms:W3CDTF">2025-09-29T13:23:27Z</dcterms:modified>
</cp:coreProperties>
</file>